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freedma\Pictures\Hort4Dev Webinar Series\Webinar 1 - Grant Funding\Recording\"/>
    </mc:Choice>
  </mc:AlternateContent>
  <bookViews>
    <workbookView xWindow="0" yWindow="0" windowWidth="21570" windowHeight="8055" tabRatio="786" activeTab="3"/>
  </bookViews>
  <sheets>
    <sheet name="Short Summary" sheetId="11" r:id="rId1"/>
    <sheet name="DETAILED BUDGET" sheetId="1" r:id="rId2"/>
    <sheet name="Training" sheetId="15" r:id="rId3"/>
    <sheet name="Third Party Match (if applies)" sheetId="13" r:id="rId4"/>
  </sheets>
  <externalReferences>
    <externalReference r:id="rId5"/>
  </externalReferences>
  <definedNames>
    <definedName name="__KEY2" localSheetId="3" hidden="1">#REF!</definedName>
    <definedName name="__KEY2" localSheetId="2" hidden="1">#REF!</definedName>
    <definedName name="__KEY2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dc1" localSheetId="2" hidden="1">{#N/A,#N/A,FALSE,"ManLoading"}</definedName>
    <definedName name="_odc1" hidden="1">{#N/A,#N/A,FALSE,"ManLoading"}</definedName>
    <definedName name="_odc2" localSheetId="2" hidden="1">{#N/A,#N/A,FALSE,"ManLoading"}</definedName>
    <definedName name="_odc2" hidden="1">{#N/A,#N/A,FALSE,"ManLoading"}</definedName>
    <definedName name="_Order1" hidden="1">0</definedName>
    <definedName name="_Order2" hidden="1">0</definedName>
    <definedName name="_Sort" localSheetId="3" hidden="1">#REF!</definedName>
    <definedName name="_Sort" localSheetId="2" hidden="1">#REF!</definedName>
    <definedName name="_Sort" hidden="1">#REF!</definedName>
    <definedName name="adf" localSheetId="2" hidden="1">{"PAGE1",#N/A,FALSE,"CPFFMSTR";"PAGE2",#N/A,FALSE,"CPFFMSTR"}</definedName>
    <definedName name="adf" hidden="1">{"PAGE1",#N/A,FALSE,"CPFFMSTR";"PAGE2",#N/A,FALSE,"CPFFMSTR"}</definedName>
    <definedName name="adfsdaf" localSheetId="2" hidden="1">{"PAGE1",#N/A,FALSE,"CPFFMSTR";"PAGE2",#N/A,FALSE,"CPFFMSTR"}</definedName>
    <definedName name="adfsdaf" hidden="1">{"PAGE1",#N/A,FALSE,"CPFFMSTR";"PAGE2",#N/A,FALSE,"CPFFMSTR"}</definedName>
    <definedName name="aer" localSheetId="2" hidden="1">{"PAGE1",#N/A,FALSE,"CPFFMSTR";"PAGE2",#N/A,FALSE,"CPFFMSTR"}</definedName>
    <definedName name="aer" hidden="1">{"PAGE1",#N/A,FALSE,"CPFFMSTR";"PAGE2",#N/A,FALSE,"CPFFMSTR"}</definedName>
    <definedName name="aer3e" localSheetId="2" hidden="1">{"PAGE1",#N/A,FALSE,"CPFFMSTR";"PAGE2",#N/A,FALSE,"CPFFMSTR"}</definedName>
    <definedName name="aer3e" hidden="1">{"PAGE1",#N/A,FALSE,"CPFFMSTR";"PAGE2",#N/A,FALSE,"CPFFMSTR"}</definedName>
    <definedName name="aere" localSheetId="2" hidden="1">{"PAGE1",#N/A,FALSE,"CPFFMSTR";"PAGE2",#N/A,FALSE,"CPFFMSTR"}</definedName>
    <definedName name="aere" hidden="1">{"PAGE1",#N/A,FALSE,"CPFFMSTR";"PAGE2",#N/A,FALSE,"CPFFMSTR"}</definedName>
    <definedName name="aesre" localSheetId="2" hidden="1">{"PAGE1",#N/A,FALSE,"CPFFMSTR";"PAGE2",#N/A,FALSE,"CPFFMSTR"}</definedName>
    <definedName name="aesre" hidden="1">{"PAGE1",#N/A,FALSE,"CPFFMSTR";"PAGE2",#N/A,FALSE,"CPFFMSTR"}</definedName>
    <definedName name="AIDMAX">'DETAILED BUDGET'!$K$2</definedName>
    <definedName name="asdf" localSheetId="2" hidden="1">{"PAGE1",#N/A,FALSE,"CPFFMSTR";"PAGE2",#N/A,FALSE,"CPFFMSTR"}</definedName>
    <definedName name="asdf" hidden="1">{"PAGE1",#N/A,FALSE,"CPFFMSTR";"PAGE2",#N/A,FALSE,"CPFFMSTR"}</definedName>
    <definedName name="bver" localSheetId="2" hidden="1">{"PAGE1",#N/A,FALSE,"CPFFMSTR";"PAGE2",#N/A,FALSE,"CPFFMSTR"}</definedName>
    <definedName name="bver" hidden="1">{"PAGE1",#N/A,FALSE,"CPFFMSTR";"PAGE2",#N/A,FALSE,"CPFFMSTR"}</definedName>
    <definedName name="CGHY" localSheetId="2" hidden="1">{"PAGE1",#N/A,FALSE,"CPFFMSTR";"PAGE2",#N/A,FALSE,"CPFFMSTR"}</definedName>
    <definedName name="CGHY" hidden="1">{"PAGE1",#N/A,FALSE,"CPFFMSTR";"PAGE2",#N/A,FALSE,"CPFFMSTR"}</definedName>
    <definedName name="DFTY" localSheetId="2" hidden="1">{"PAGE1",#N/A,FALSE,"CPFFMSTR";"PAGE2",#N/A,FALSE,"CPFFMSTR"}</definedName>
    <definedName name="DFTY" hidden="1">{"PAGE1",#N/A,FALSE,"CPFFMSTR";"PAGE2",#N/A,FALSE,"CPFFMSTR"}</definedName>
    <definedName name="dsfa" localSheetId="2" hidden="1">{"PAGE1",#N/A,FALSE,"CPFFMSTR";"PAGE2",#N/A,FALSE,"CPFFMSTR"}</definedName>
    <definedName name="dsfa" hidden="1">{"PAGE1",#N/A,FALSE,"CPFFMSTR";"PAGE2",#N/A,FALSE,"CPFFMSTR"}</definedName>
    <definedName name="dtys" localSheetId="2" hidden="1">{"PAGE1",#N/A,FALSE,"CPFFMSTR";"PAGE2",#N/A,FALSE,"CPFFMSTR"}</definedName>
    <definedName name="dtys" hidden="1">{"PAGE1",#N/A,FALSE,"CPFFMSTR";"PAGE2",#N/A,FALSE,"CPFFMSTR"}</definedName>
    <definedName name="eafo" localSheetId="2" hidden="1">{"ACC_Cars_125K_PA",#N/A,FALSE,"ACC Cars Co1 125K ";"ACC_Cars_125K_Prop",#N/A,FALSE,"ACC Cars Co1 125K "}</definedName>
    <definedName name="eafo" hidden="1">{"ACC_Cars_125K_PA",#N/A,FALSE,"ACC Cars Co1 125K ";"ACC_Cars_125K_Prop",#N/A,FALSE,"ACC Cars Co1 125K "}</definedName>
    <definedName name="eafo1" localSheetId="2" hidden="1">{"ACC_Cars_400K_PA",#N/A,FALSE,"ACC Cars Co1 400K";"ACC_Cars_400K_Prop",#N/A,FALSE,"ACC Cars Co1 400K"}</definedName>
    <definedName name="eafo1" hidden="1">{"ACC_Cars_400K_PA",#N/A,FALSE,"ACC Cars Co1 400K";"ACC_Cars_400K_Prop",#N/A,FALSE,"ACC Cars Co1 400K"}</definedName>
    <definedName name="eafo10" localSheetId="2" hidden="1">{"PearsonCo1_Prop",#N/A,FALSE,"Pearsons Task Co1";"PearsonCo1_PA",#N/A,FALSE,"Pearsons Task Co1"}</definedName>
    <definedName name="eafo10" hidden="1">{"PearsonCo1_Prop",#N/A,FALSE,"Pearsons Task Co1";"PearsonCo1_PA",#N/A,FALSE,"Pearsons Task Co1"}</definedName>
    <definedName name="eafo11" localSheetId="2" hidden="1">{"PearsonCo5_Prop",#N/A,FALSE,"Pearsons Task Co5";"PearsonCo5_PA",#N/A,FALSE,"Pearsons Task Co5"}</definedName>
    <definedName name="eafo11" hidden="1">{"PearsonCo5_Prop",#N/A,FALSE,"Pearsons Task Co5";"PearsonCo5_PA",#N/A,FALSE,"Pearsons Task Co5"}</definedName>
    <definedName name="eafo12" localSheetId="2" hidden="1">{"Seal Team J6 Sum",#N/A,FALSE,"Seal Team Summary";"Seal Team J6",#N/A,FALSE,"Seal Team ";"Seal Team ODC J6",#N/A,FALSE,"Seal Team ODCs";"Seal Team Trvl J6",#N/A,FALSE," Seal Team Trvl"}</definedName>
    <definedName name="eafo12" hidden="1">{"Seal Team J6 Sum",#N/A,FALSE,"Seal Team Summary";"Seal Team J6",#N/A,FALSE,"Seal Team ";"Seal Team ODC J6",#N/A,FALSE,"Seal Team ODCs";"Seal Team Trvl J6",#N/A,FALSE," Seal Team Trvl"}</definedName>
    <definedName name="eafo15" localSheetId="2" hidden="1">{"ACC_Cars_125K_PA",#N/A,FALSE,"ACC Cars Co1 125K ";"ACC_Cars_125K_Prop",#N/A,FALSE,"ACC Cars Co1 125K "}</definedName>
    <definedName name="eafo15" hidden="1">{"ACC_Cars_125K_PA",#N/A,FALSE,"ACC Cars Co1 125K ";"ACC_Cars_125K_Prop",#N/A,FALSE,"ACC Cars Co1 125K "}</definedName>
    <definedName name="eafo16" localSheetId="2" hidden="1">{"ACC_Cars_400K_PA",#N/A,FALSE,"ACC Cars Co1 400K";"ACC_Cars_400K_Prop",#N/A,FALSE,"ACC Cars Co1 400K"}</definedName>
    <definedName name="eafo16" hidden="1">{"ACC_Cars_400K_PA",#N/A,FALSE,"ACC Cars Co1 400K";"ACC_Cars_400K_Prop",#N/A,FALSE,"ACC Cars Co1 400K"}</definedName>
    <definedName name="eafo17" localSheetId="2" hidden="1">{"PAGE1",#N/A,FALSE,"ACC_CARS Travel 125K";"PAGE2",#N/A,FALSE,"ACC_CARS Travel 125K"}</definedName>
    <definedName name="eafo17" hidden="1">{"PAGE1",#N/A,FALSE,"ACC_CARS Travel 125K";"PAGE2",#N/A,FALSE,"ACC_CARS Travel 125K"}</definedName>
    <definedName name="eafo18" localSheetId="2" hidden="1">{"Page1",#N/A,FALSE,"ACC_CARS Travel 400K";"Page2",#N/A,FALSE,"ACC_CARS Travel 400K"}</definedName>
    <definedName name="eafo18" hidden="1">{"Page1",#N/A,FALSE,"ACC_CARS Travel 400K";"Page2",#N/A,FALSE,"ACC_CARS Travel 400K"}</definedName>
    <definedName name="eafo19" localSheetId="2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19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2" localSheetId="2" hidden="1">{"PAGE1",#N/A,FALSE,"ACC_CARS Travel 125K";"PAGE2",#N/A,FALSE,"ACC_CARS Travel 125K"}</definedName>
    <definedName name="eafo2" hidden="1">{"PAGE1",#N/A,FALSE,"ACC_CARS Travel 125K";"PAGE2",#N/A,FALSE,"ACC_CARS Travel 125K"}</definedName>
    <definedName name="eafo20" localSheetId="2" hidden="1">{"DolanCo1_PA",#N/A,FALSE,"Tina Dolan";"DolanCo1_Prop",#N/A,FALSE,"Tina Dolan"}</definedName>
    <definedName name="eafo20" hidden="1">{"DolanCo1_PA",#N/A,FALSE,"Tina Dolan";"DolanCo1_Prop",#N/A,FALSE,"Tina Dolan"}</definedName>
    <definedName name="eafo21" localSheetId="2" hidden="1">{"Prop_350K",#N/A,FALSE,"Ebron-350K";"PA_350K",#N/A,FALSE,"Ebron-350K";"Ebron350KTrvl",#N/A,FALSE,"Ebrons Travel 350k"}</definedName>
    <definedName name="eafo21" hidden="1">{"Prop_350K",#N/A,FALSE,"Ebron-350K";"PA_350K",#N/A,FALSE,"Ebron-350K";"Ebron350KTrvl",#N/A,FALSE,"Ebrons Travel 350k"}</definedName>
    <definedName name="eafo22" localSheetId="2" hidden="1">{"EbronCo1_PA",#N/A,FALSE,"Ebrons Task Co1";"EbronCo1_Prop",#N/A,FALSE,"Ebrons Task Co1";"Ebron316KTrvl",#N/A,FALSE,"Ebrons Travel 316k"}</definedName>
    <definedName name="eafo22" hidden="1">{"EbronCo1_PA",#N/A,FALSE,"Ebrons Task Co1";"EbronCo1_Prop",#N/A,FALSE,"Ebrons Task Co1";"Ebron316KTrvl",#N/A,FALSE,"Ebrons Travel 316k"}</definedName>
    <definedName name="eafo23" localSheetId="2" hidden="1">{"EbronCo5_PA",#N/A,FALSE,"Ebrons Task Co5";"EbronCo5_Prop",#N/A,FALSE,"Ebrons Task Co5"}</definedName>
    <definedName name="eafo23" hidden="1">{"EbronCo5_PA",#N/A,FALSE,"Ebrons Task Co5";"EbronCo5_Prop",#N/A,FALSE,"Ebrons Task Co5"}</definedName>
    <definedName name="eafo24" localSheetId="2" hidden="1">{"JDISS_Co1",#N/A,FALSE,"JDISS_Co1";"JDISSCo1_PA",#N/A,FALSE,"JDISS_Co1"}</definedName>
    <definedName name="eafo24" hidden="1">{"JDISS_Co1",#N/A,FALSE,"JDISS_Co1";"JDISSCo1_PA",#N/A,FALSE,"JDISS_Co1"}</definedName>
    <definedName name="eafo26" localSheetId="2" hidden="1">{"PearsonCo5_Prop",#N/A,FALSE,"Pearsons Task Co5";"PearsonCo5_PA",#N/A,FALSE,"Pearsons Task Co5"}</definedName>
    <definedName name="eafo26" hidden="1">{"PearsonCo5_Prop",#N/A,FALSE,"Pearsons Task Co5";"PearsonCo5_PA",#N/A,FALSE,"Pearsons Task Co5"}</definedName>
    <definedName name="eafo27" localSheetId="2" hidden="1">{"Seal Team J6 Sum",#N/A,FALSE,"Seal Team Summary";"Seal Team J6",#N/A,FALSE,"Seal Team ";"Seal Team ODC J6",#N/A,FALSE,"Seal Team ODCs";"Seal Team Trvl J6",#N/A,FALSE," Seal Team Trvl"}</definedName>
    <definedName name="eafo27" hidden="1">{"Seal Team J6 Sum",#N/A,FALSE,"Seal Team Summary";"Seal Team J6",#N/A,FALSE,"Seal Team ";"Seal Team ODC J6",#N/A,FALSE,"Seal Team ODCs";"Seal Team Trvl J6",#N/A,FALSE," Seal Team Trvl"}</definedName>
    <definedName name="eafo3" localSheetId="2" hidden="1">{"Page1",#N/A,FALSE,"ACC_CARS Travel 400K";"Page2",#N/A,FALSE,"ACC_CARS Travel 400K"}</definedName>
    <definedName name="eafo3" hidden="1">{"Page1",#N/A,FALSE,"ACC_CARS Travel 400K";"Page2",#N/A,FALSE,"ACC_CARS Travel 400K"}</definedName>
    <definedName name="eafo4" localSheetId="2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4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5" localSheetId="2" hidden="1">{"DolanCo1_PA",#N/A,FALSE,"Tina Dolan";"DolanCo1_Prop",#N/A,FALSE,"Tina Dolan"}</definedName>
    <definedName name="eafo5" hidden="1">{"DolanCo1_PA",#N/A,FALSE,"Tina Dolan";"DolanCo1_Prop",#N/A,FALSE,"Tina Dolan"}</definedName>
    <definedName name="eafo6" localSheetId="2" hidden="1">{"Prop_350K",#N/A,FALSE,"Ebron-350K";"PA_350K",#N/A,FALSE,"Ebron-350K";"Ebron350KTrvl",#N/A,FALSE,"Ebrons Travel 350k"}</definedName>
    <definedName name="eafo6" hidden="1">{"Prop_350K",#N/A,FALSE,"Ebron-350K";"PA_350K",#N/A,FALSE,"Ebron-350K";"Ebron350KTrvl",#N/A,FALSE,"Ebrons Travel 350k"}</definedName>
    <definedName name="eafo7" localSheetId="2" hidden="1">{"EbronCo1_PA",#N/A,FALSE,"Ebrons Task Co1";"EbronCo1_Prop",#N/A,FALSE,"Ebrons Task Co1";"Ebron316KTrvl",#N/A,FALSE,"Ebrons Travel 316k"}</definedName>
    <definedName name="eafo7" hidden="1">{"EbronCo1_PA",#N/A,FALSE,"Ebrons Task Co1";"EbronCo1_Prop",#N/A,FALSE,"Ebrons Task Co1";"Ebron316KTrvl",#N/A,FALSE,"Ebrons Travel 316k"}</definedName>
    <definedName name="eafo8" localSheetId="2" hidden="1">{"EbronCo5_PA",#N/A,FALSE,"Ebrons Task Co5";"EbronCo5_Prop",#N/A,FALSE,"Ebrons Task Co5"}</definedName>
    <definedName name="eafo8" hidden="1">{"EbronCo5_PA",#N/A,FALSE,"Ebrons Task Co5";"EbronCo5_Prop",#N/A,FALSE,"Ebrons Task Co5"}</definedName>
    <definedName name="eafo9" localSheetId="2" hidden="1">{"JDISS_Co1",#N/A,FALSE,"JDISS_Co1";"JDISSCo1_PA",#N/A,FALSE,"JDISS_Co1"}</definedName>
    <definedName name="eafo9" hidden="1">{"JDISS_Co1",#N/A,FALSE,"JDISS_Co1";"JDISSCo1_PA",#N/A,FALSE,"JDISS_Co1"}</definedName>
    <definedName name="earo25" localSheetId="2" hidden="1">{"PearsonCo1_Prop",#N/A,FALSE,"Pearsons Task Co1";"PearsonCo1_PA",#N/A,FALSE,"Pearsons Task Co1"}</definedName>
    <definedName name="earo25" hidden="1">{"PearsonCo1_Prop",#N/A,FALSE,"Pearsons Task Co1";"PearsonCo1_PA",#N/A,FALSE,"Pearsons Task Co1"}</definedName>
    <definedName name="eras" localSheetId="2" hidden="1">{"PAGE1",#N/A,FALSE,"CPFFMSTR";"PAGE2",#N/A,FALSE,"CPFFMSTR"}</definedName>
    <definedName name="eras" hidden="1">{"PAGE1",#N/A,FALSE,"CPFFMSTR";"PAGE2",#N/A,FALSE,"CPFFMSTR"}</definedName>
    <definedName name="erwe" localSheetId="2" hidden="1">{"PAGE1",#N/A,FALSE,"CPFFMSTR";"PAGE2",#N/A,FALSE,"CPFFMSTR"}</definedName>
    <definedName name="erwe" hidden="1">{"PAGE1",#N/A,FALSE,"CPFFMSTR";"PAGE2",#N/A,FALSE,"CPFFMSTR"}</definedName>
    <definedName name="fasdf" localSheetId="2" hidden="1">{"PAGE1",#N/A,FALSE,"CPFFMSTR";"PAGE2",#N/A,FALSE,"CPFFMSTR"}</definedName>
    <definedName name="fasdf" hidden="1">{"PAGE1",#N/A,FALSE,"CPFFMSTR";"PAGE2",#N/A,FALSE,"CPFFMSTR"}</definedName>
    <definedName name="FGH" localSheetId="2" hidden="1">{"PAGE1",#N/A,FALSE,"CPFFMSTR";"PAGE2",#N/A,FALSE,"CPFFMSTR"}</definedName>
    <definedName name="FGH" hidden="1">{"PAGE1",#N/A,FALSE,"CPFFMSTR";"PAGE2",#N/A,FALSE,"CPFFMSTR"}</definedName>
    <definedName name="fo" localSheetId="2">Training!$I$3</definedName>
    <definedName name="GSDFG" localSheetId="2" hidden="1">{"PAGE1",#N/A,FALSE,"CPFFMSTR";"PAGE2",#N/A,FALSE,"CPFFMSTR"}</definedName>
    <definedName name="GSDFG" hidden="1">{"PAGE1",#N/A,FALSE,"CPFFMSTR";"PAGE2",#N/A,FALSE,"CPFFMSTR"}</definedName>
    <definedName name="HGJ" localSheetId="2" hidden="1">{"PAGE1",#N/A,FALSE,"CPFFMSTR";"PAGE2",#N/A,FALSE,"CPFFMSTR"}</definedName>
    <definedName name="HGJ" hidden="1">{"PAGE1",#N/A,FALSE,"CPFFMSTR";"PAGE2",#N/A,FALSE,"CPFFMSTR"}</definedName>
    <definedName name="IN" localSheetId="2">'[1]DETAIL (AV)'!$K$3</definedName>
    <definedName name="IN">'DETAILED BUDGET'!$K$3</definedName>
    <definedName name="INHQ" localSheetId="2">'[1]DETAIL (AV)'!$K$5</definedName>
    <definedName name="INHQ">'DETAILED BUDGET'!$K$5</definedName>
    <definedName name="INODC" localSheetId="2">'[1]DETAIL (AV)'!$K$4</definedName>
    <definedName name="INODC">'DETAILED BUDGET'!$K$4</definedName>
    <definedName name="JH" localSheetId="2" hidden="1">{"PAGE1",#N/A,FALSE,"CPFFMSTR";"PAGE2",#N/A,FALSE,"CPFFMSTR"}</definedName>
    <definedName name="JH" hidden="1">{"PAGE1",#N/A,FALSE,"CPFFMSTR";"PAGE2",#N/A,FALSE,"CPFFMSTR"}</definedName>
    <definedName name="JKHJ" localSheetId="2" hidden="1">{"PAGE1",#N/A,FALSE,"CPFFMSTR";"PAGE2",#N/A,FALSE,"CPFFMSTR"}</definedName>
    <definedName name="JKHJ" hidden="1">{"PAGE1",#N/A,FALSE,"CPFFMSTR";"PAGE2",#N/A,FALSE,"CPFFMSTR"}</definedName>
    <definedName name="name" localSheetId="2" hidden="1">{#N/A,#N/A,FALSE,"ManLoading"}</definedName>
    <definedName name="name" hidden="1">{#N/A,#N/A,FALSE,"ManLoading"}</definedName>
    <definedName name="no" localSheetId="2" hidden="1">{#N/A,#N/A,FALSE,"ManLoading"}</definedName>
    <definedName name="no" hidden="1">{#N/A,#N/A,FALSE,"ManLoading"}</definedName>
    <definedName name="none" localSheetId="2" hidden="1">{#N/A,#N/A,FALSE,"ManLoading"}</definedName>
    <definedName name="none" hidden="1">{#N/A,#N/A,FALSE,"ManLoading"}</definedName>
    <definedName name="PAGE4" localSheetId="2" hidden="1">{"actuals_1",#N/A,FALSE,"CO 1 YRS";"burden_1",#N/A,FALSE,"CO 1 YRS";"input",#N/A,FALSE,"INPUT"}</definedName>
    <definedName name="PAGE4" hidden="1">{"actuals_1",#N/A,FALSE,"CO 1 YRS";"burden_1",#N/A,FALSE,"CO 1 YRS";"input",#N/A,FALSE,"INPUT"}</definedName>
    <definedName name="_xlnm.Print_Area" localSheetId="1">'DETAILED BUDGET'!$A$1:$O$147</definedName>
    <definedName name="_xlnm.Print_Area" localSheetId="2">Training!$A$1:$K$44</definedName>
    <definedName name="_xlnm.Print_Titles" localSheetId="1">'DETAILED BUDGET'!$1:$7</definedName>
    <definedName name="proposed" localSheetId="2" hidden="1">{#N/A,#N/A,FALSE,"ManLoading"}</definedName>
    <definedName name="proposed" hidden="1">{#N/A,#N/A,FALSE,"ManLoading"}</definedName>
    <definedName name="RYUK" localSheetId="2" hidden="1">{"PAGE1",#N/A,FALSE,"CPFFMSTR";"PAGE2",#N/A,FALSE,"CPFFMSTR"}</definedName>
    <definedName name="RYUK" hidden="1">{"PAGE1",#N/A,FALSE,"CPFFMSTR";"PAGE2",#N/A,FALSE,"CPFFMSTR"}</definedName>
    <definedName name="sdfg" localSheetId="2" hidden="1">{"PAGE1",#N/A,FALSE,"CPFFMSTR";"PAGE2",#N/A,FALSE,"CPFFMSTR"}</definedName>
    <definedName name="sdfg" hidden="1">{"PAGE1",#N/A,FALSE,"CPFFMSTR";"PAGE2",#N/A,FALSE,"CPFFMSTR"}</definedName>
    <definedName name="SFG" localSheetId="2" hidden="1">{"PAGE1",#N/A,FALSE,"CPFFMSTR";"PAGE2",#N/A,FALSE,"CPFFMSTR"}</definedName>
    <definedName name="SFG" hidden="1">{"PAGE1",#N/A,FALSE,"CPFFMSTR";"PAGE2",#N/A,FALSE,"CPFFMSTR"}</definedName>
    <definedName name="Temp" localSheetId="2" hidden="1">{#N/A,#N/A,FALSE,"ManLoading"}</definedName>
    <definedName name="Temp" hidden="1">{#N/A,#N/A,FALSE,"ManLoading"}</definedName>
    <definedName name="trsty" localSheetId="2" hidden="1">{"PAGE1",#N/A,FALSE,"CPFFMSTR";"PAGE2",#N/A,FALSE,"CPFFMSTR"}</definedName>
    <definedName name="trsty" hidden="1">{"PAGE1",#N/A,FALSE,"CPFFMSTR";"PAGE2",#N/A,FALSE,"CPFFMSTR"}</definedName>
    <definedName name="WERT" localSheetId="2" hidden="1">{"PAGE1",#N/A,FALSE,"CPFFMSTR";"PAGE2",#N/A,FALSE,"CPFFMSTR"}</definedName>
    <definedName name="WERT" hidden="1">{"PAGE1",#N/A,FALSE,"CPFFMSTR";"PAGE2",#N/A,FALSE,"CPFFMSTR"}</definedName>
    <definedName name="wrn.ACC_Cars_125K_Co1." localSheetId="2" hidden="1">{"ACC_Cars_125K_PA",#N/A,FALSE,"ACC Cars Co1 125K ";"ACC_Cars_125K_Prop",#N/A,FALSE,"ACC Cars Co1 125K "}</definedName>
    <definedName name="wrn.ACC_Cars_125K_Co1." hidden="1">{"ACC_Cars_125K_PA",#N/A,FALSE,"ACC Cars Co1 125K ";"ACC_Cars_125K_Prop",#N/A,FALSE,"ACC Cars Co1 125K "}</definedName>
    <definedName name="wrn.ACC_Cars_400K_Co1." localSheetId="2" hidden="1">{"ACC_Cars_400K_PA",#N/A,FALSE,"ACC Cars Co1 400K";"ACC_Cars_400K_Prop",#N/A,FALSE,"ACC Cars Co1 400K"}</definedName>
    <definedName name="wrn.ACC_Cars_400K_Co1." hidden="1">{"ACC_Cars_400K_PA",#N/A,FALSE,"ACC Cars Co1 400K";"ACC_Cars_400K_Prop",#N/A,FALSE,"ACC Cars Co1 400K"}</definedName>
    <definedName name="wrn.ACC_Cars_Travel_125K." localSheetId="2" hidden="1">{"PAGE1",#N/A,FALSE,"ACC_CARS Travel 125K";"PAGE2",#N/A,FALSE,"ACC_CARS Travel 125K"}</definedName>
    <definedName name="wrn.ACC_Cars_Travel_125K." hidden="1">{"PAGE1",#N/A,FALSE,"ACC_CARS Travel 125K";"PAGE2",#N/A,FALSE,"ACC_CARS Travel 125K"}</definedName>
    <definedName name="wrn.ACC_CARS_Travel_400K." localSheetId="2" hidden="1">{"Page1",#N/A,FALSE,"ACC_CARS Travel 400K";"Page2",#N/A,FALSE,"ACC_CARS Travel 400K"}</definedName>
    <definedName name="wrn.ACC_CARS_Travel_400K." hidden="1">{"Page1",#N/A,FALSE,"ACC_CARS Travel 400K";"Page2",#N/A,FALSE,"ACC_CARS Travel 400K"}</definedName>
    <definedName name="wrn.BACKUP." localSheetId="2" hidden="1">{"actuals_1",#N/A,FALSE,"CO 1 YRS";"burden_1",#N/A,FALSE,"CO 1 YRS";"input",#N/A,FALSE,"INPUT"}</definedName>
    <definedName name="wrn.BACKUP." hidden="1">{"actuals_1",#N/A,FALSE,"CO 1 YRS";"burden_1",#N/A,FALSE,"CO 1 YRS";"input",#N/A,FALSE,"INPUT"}</definedName>
    <definedName name="wrn.CCB_JDISS." localSheetId="2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wrn.CCB_JDISS.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wrn.Dolan_Co1." localSheetId="2" hidden="1">{"DolanCo1_PA",#N/A,FALSE,"Tina Dolan";"DolanCo1_Prop",#N/A,FALSE,"Tina Dolan"}</definedName>
    <definedName name="wrn.Dolan_Co1." hidden="1">{"DolanCo1_PA",#N/A,FALSE,"Tina Dolan";"DolanCo1_Prop",#N/A,FALSE,"Tina Dolan"}</definedName>
    <definedName name="wrn.Ebron_350K." localSheetId="2" hidden="1">{"Prop_350K",#N/A,FALSE,"Ebron-350K";"PA_350K",#N/A,FALSE,"Ebron-350K";"Ebron350KTrvl",#N/A,FALSE,"Ebrons Travel 350k"}</definedName>
    <definedName name="wrn.Ebron_350K." hidden="1">{"Prop_350K",#N/A,FALSE,"Ebron-350K";"PA_350K",#N/A,FALSE,"Ebron-350K";"Ebron350KTrvl",#N/A,FALSE,"Ebrons Travel 350k"}</definedName>
    <definedName name="wrn.Ebron_Co1." localSheetId="2" hidden="1">{"EbronCo1_PA",#N/A,FALSE,"Ebrons Task Co1";"EbronCo1_Prop",#N/A,FALSE,"Ebrons Task Co1";"Ebron316KTrvl",#N/A,FALSE,"Ebrons Travel 316k"}</definedName>
    <definedName name="wrn.Ebron_Co1." hidden="1">{"EbronCo1_PA",#N/A,FALSE,"Ebrons Task Co1";"EbronCo1_Prop",#N/A,FALSE,"Ebrons Task Co1";"Ebron316KTrvl",#N/A,FALSE,"Ebrons Travel 316k"}</definedName>
    <definedName name="wrn.Ebron_Co5." localSheetId="2" hidden="1">{"EbronCo5_PA",#N/A,FALSE,"Ebrons Task Co5";"EbronCo5_Prop",#N/A,FALSE,"Ebrons Task Co5"}</definedName>
    <definedName name="wrn.Ebron_Co5." hidden="1">{"EbronCo5_PA",#N/A,FALSE,"Ebrons Task Co5";"EbronCo5_Prop",#N/A,FALSE,"Ebrons Task Co5"}</definedName>
    <definedName name="wrn.INVOICE." localSheetId="2" hidden="1">{"SF1034",#N/A,FALSE,"SF1034";"PAGE1",#N/A,FALSE,"SF1035-CO1-PG1";"PAGE2",#N/A,FALSE,"SF1035-CO1-PG2"}</definedName>
    <definedName name="wrn.INVOICE." hidden="1">{"SF1034",#N/A,FALSE,"SF1034";"PAGE1",#N/A,FALSE,"SF1035-CO1-PG1";"PAGE2",#N/A,FALSE,"SF1035-CO1-PG2"}</definedName>
    <definedName name="wrn.JDISS_Co1." localSheetId="2" hidden="1">{"JDISS_Co1",#N/A,FALSE,"JDISS_Co1";"JDISSCo1_PA",#N/A,FALSE,"JDISS_Co1"}</definedName>
    <definedName name="wrn.JDISS_Co1." hidden="1">{"JDISS_Co1",#N/A,FALSE,"JDISS_Co1";"JDISSCo1_PA",#N/A,FALSE,"JDISS_Co1"}</definedName>
    <definedName name="wrn.Man._.Loading._.Sheet." localSheetId="2" hidden="1">{#N/A,#N/A,FALSE,"ManLoading"}</definedName>
    <definedName name="wrn.Man._.Loading._.Sheet." hidden="1">{#N/A,#N/A,FALSE,"ManLoading"}</definedName>
    <definedName name="wrn.Pearson_Co1." localSheetId="2" hidden="1">{"PearsonCo1_Prop",#N/A,FALSE,"Pearsons Task Co1";"PearsonCo1_PA",#N/A,FALSE,"Pearsons Task Co1"}</definedName>
    <definedName name="wrn.Pearson_Co1." hidden="1">{"PearsonCo1_Prop",#N/A,FALSE,"Pearsons Task Co1";"PearsonCo1_PA",#N/A,FALSE,"Pearsons Task Co1"}</definedName>
    <definedName name="wrn.Pearson_Co5." localSheetId="2" hidden="1">{"PearsonCo5_Prop",#N/A,FALSE,"Pearsons Task Co5";"PearsonCo5_PA",#N/A,FALSE,"Pearsons Task Co5"}</definedName>
    <definedName name="wrn.Pearson_Co5." hidden="1">{"PearsonCo5_Prop",#N/A,FALSE,"Pearsons Task Co5";"PearsonCo5_PA",#N/A,FALSE,"Pearsons Task Co5"}</definedName>
    <definedName name="wrn.price." localSheetId="2" hidden="1">{"PAGE1",#N/A,FALSE,"CPFFMSTR";"PAGE2",#N/A,FALSE,"CPFFMSTR"}</definedName>
    <definedName name="wrn.price." hidden="1">{"PAGE1",#N/A,FALSE,"CPFFMSTR";"PAGE2",#N/A,FALSE,"CPFFMSTR"}</definedName>
    <definedName name="wrn.PRINT._.ALL." localSheetId="2" hidden="1">{"ORIG",#N/A,FALSE,"Sheet1";"GOVT LABOR",#N/A,FALSE,"Sheet1";"INT LABOR",#N/A,FALSE,"Sheet1"}</definedName>
    <definedName name="wrn.PRINT._.ALL." hidden="1">{"ORIG",#N/A,FALSE,"Sheet1";"GOVT LABOR",#N/A,FALSE,"Sheet1";"INT LABOR",#N/A,FALSE,"Sheet1"}</definedName>
    <definedName name="wrn.Seal._.Team._.J6." localSheetId="2" hidden="1">{"Seal Team J6 Sum",#N/A,FALSE,"Seal Team Summary";"Seal Team J6",#N/A,FALSE,"Seal Team ";"Seal Team ODC J6",#N/A,FALSE,"Seal Team ODCs";"Seal Team Trvl J6",#N/A,FALSE," Seal Team Trvl"}</definedName>
    <definedName name="wrn.Seal._.Team._.J6." hidden="1">{"Seal Team J6 Sum",#N/A,FALSE,"Seal Team Summary";"Seal Team J6",#N/A,FALSE,"Seal Team ";"Seal Team ODC J6",#N/A,FALSE,"Seal Team ODCs";"Seal Team Trvl J6",#N/A,FALSE," Seal Team Trvl"}</definedName>
    <definedName name="wrn1.price." localSheetId="2" hidden="1">{"PAGE1",#N/A,FALSE,"CPFFMSTR";"PAGE2",#N/A,FALSE,"CPFFMSTR"}</definedName>
    <definedName name="wrn1.price." hidden="1">{"PAGE1",#N/A,FALSE,"CPFFMSTR";"PAGE2",#N/A,FALSE,"CPFFMSTR"}</definedName>
    <definedName name="XFDTGH" localSheetId="2" hidden="1">{"PAGE1",#N/A,FALSE,"CPFFMSTR";"PAGE2",#N/A,FALSE,"CPFFMSTR"}</definedName>
    <definedName name="XFDTGH" hidden="1">{"PAGE1",#N/A,FALSE,"CPFFMSTR";"PAGE2",#N/A,FALSE,"CPFFMSTR"}</definedName>
    <definedName name="XGH" localSheetId="2" hidden="1">{"PAGE1",#N/A,FALSE,"CPFFMSTR";"PAGE2",#N/A,FALSE,"CPFFMSTR"}</definedName>
    <definedName name="XGH" hidden="1">{"PAGE1",#N/A,FALSE,"CPFFMSTR";"PAGE2",#N/A,FALSE,"CPFFMSTR"}</definedName>
    <definedName name="XGHXF" localSheetId="2" hidden="1">{"PAGE1",#N/A,FALSE,"CPFFMSTR";"PAGE2",#N/A,FALSE,"CPFFMSTR"}</definedName>
    <definedName name="XGHXF" hidden="1">{"PAGE1",#N/A,FALSE,"CPFFMSTR";"PAGE2",#N/A,FALSE,"CPFFMSTR"}</definedName>
    <definedName name="xvcb" localSheetId="2" hidden="1">{"PAGE1",#N/A,FALSE,"CPFFMSTR";"PAGE2",#N/A,FALSE,"CPFFMSTR"}</definedName>
    <definedName name="xvcb" hidden="1">{"PAGE1",#N/A,FALSE,"CPFFMSTR";"PAGE2",#N/A,FALSE,"CPFFMSTR"}</definedName>
    <definedName name="xxx" localSheetId="2" hidden="1">{"ACC_Cars_125K_PA",#N/A,FALSE,"ACC Cars Co1 125K ";"ACC_Cars_125K_Prop",#N/A,FALSE,"ACC Cars Co1 125K "}</definedName>
    <definedName name="xxx" hidden="1">{"ACC_Cars_125K_PA",#N/A,FALSE,"ACC Cars Co1 125K ";"ACC_Cars_125K_Prop",#N/A,FALSE,"ACC Cars Co1 125K "}</definedName>
    <definedName name="xxx1" localSheetId="2" hidden="1">{"ACC_Cars_400K_PA",#N/A,FALSE,"ACC Cars Co1 400K";"ACC_Cars_400K_Prop",#N/A,FALSE,"ACC Cars Co1 400K"}</definedName>
    <definedName name="xxx1" hidden="1">{"ACC_Cars_400K_PA",#N/A,FALSE,"ACC Cars Co1 400K";"ACC_Cars_400K_Prop",#N/A,FALSE,"ACC Cars Co1 400K"}</definedName>
    <definedName name="yes" localSheetId="2" hidden="1">{#N/A,#N/A,FALSE,"ManLoading"}</definedName>
    <definedName name="yes" hidden="1">{#N/A,#N/A,FALSE,"ManLoading"}</definedName>
    <definedName name="ZDFR" localSheetId="2" hidden="1">{"PAGE1",#N/A,FALSE,"CPFFMSTR";"PAGE2",#N/A,FALSE,"CPFFMSTR"}</definedName>
    <definedName name="ZDFR" hidden="1">{"PAGE1",#N/A,FALSE,"CPFFMSTR";"PAGE2",#N/A,FALSE,"CPFFMSTR"}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6" i="1" l="1"/>
  <c r="N116" i="1"/>
  <c r="M116" i="1"/>
  <c r="I116" i="1"/>
  <c r="J116" i="1"/>
  <c r="E116" i="1"/>
  <c r="B5" i="15" l="1"/>
  <c r="B4" i="15"/>
  <c r="B3" i="15"/>
  <c r="O43" i="1" l="1"/>
  <c r="K10" i="15"/>
  <c r="O42" i="1"/>
  <c r="O46" i="1" l="1"/>
  <c r="O45" i="1"/>
  <c r="O47" i="1"/>
  <c r="O44" i="1"/>
  <c r="K12" i="15"/>
  <c r="M81" i="1" l="1"/>
  <c r="E83" i="1"/>
  <c r="K11" i="15"/>
  <c r="E81" i="1"/>
  <c r="K21" i="15"/>
  <c r="K9" i="15"/>
  <c r="D8" i="15"/>
  <c r="E79" i="1" s="1"/>
  <c r="K17" i="15"/>
  <c r="K36" i="15"/>
  <c r="E80" i="1"/>
  <c r="E82" i="1"/>
  <c r="K29" i="15"/>
  <c r="K23" i="15"/>
  <c r="K35" i="15"/>
  <c r="K27" i="15"/>
  <c r="K33" i="15"/>
  <c r="M83" i="1"/>
  <c r="M80" i="1"/>
  <c r="M82" i="1"/>
  <c r="K18" i="15"/>
  <c r="K28" i="15"/>
  <c r="K30" i="15"/>
  <c r="G28" i="1"/>
  <c r="K28" i="1" s="1"/>
  <c r="K24" i="15" l="1"/>
  <c r="J44" i="15"/>
  <c r="K15" i="15"/>
  <c r="J8" i="15"/>
  <c r="K34" i="15"/>
  <c r="K32" i="15" s="1"/>
  <c r="I81" i="1"/>
  <c r="D44" i="15"/>
  <c r="K22" i="15"/>
  <c r="K26" i="15"/>
  <c r="K16" i="15"/>
  <c r="I82" i="1"/>
  <c r="I83" i="1"/>
  <c r="I80" i="1"/>
  <c r="G8" i="15"/>
  <c r="I79" i="1" s="1"/>
  <c r="K20" i="15" l="1"/>
  <c r="M79" i="1"/>
  <c r="K41" i="15"/>
  <c r="K43" i="15"/>
  <c r="G44" i="15"/>
  <c r="K8" i="15"/>
  <c r="K14" i="15"/>
  <c r="K44" i="15" l="1"/>
  <c r="K38" i="15"/>
  <c r="M143" i="1" l="1"/>
  <c r="I143" i="1"/>
  <c r="E143" i="1"/>
  <c r="O143" i="1" l="1"/>
  <c r="O82" i="1" l="1"/>
  <c r="A13" i="11" l="1"/>
  <c r="E84" i="1" l="1"/>
  <c r="O81" i="1"/>
  <c r="O80" i="1"/>
  <c r="O79" i="1"/>
  <c r="O83" i="1"/>
  <c r="I84" i="1" l="1"/>
  <c r="O136" i="1" l="1"/>
  <c r="O135" i="1"/>
  <c r="M138" i="1" l="1"/>
  <c r="D13" i="11" s="1"/>
  <c r="I138" i="1"/>
  <c r="C13" i="11" s="1"/>
  <c r="E138" i="1"/>
  <c r="O138" i="1"/>
  <c r="G130" i="1"/>
  <c r="H75" i="1"/>
  <c r="I75" i="1" s="1"/>
  <c r="E75" i="1"/>
  <c r="H74" i="1"/>
  <c r="L74" i="1" s="1"/>
  <c r="I74" i="1" s="1"/>
  <c r="E74" i="1"/>
  <c r="H73" i="1"/>
  <c r="L73" i="1" s="1"/>
  <c r="I73" i="1" s="1"/>
  <c r="E73" i="1"/>
  <c r="H72" i="1"/>
  <c r="L72" i="1" s="1"/>
  <c r="I72" i="1" s="1"/>
  <c r="E72" i="1"/>
  <c r="H71" i="1"/>
  <c r="L71" i="1" s="1"/>
  <c r="E71" i="1"/>
  <c r="H70" i="1"/>
  <c r="L70" i="1" s="1"/>
  <c r="I70" i="1" s="1"/>
  <c r="E70" i="1"/>
  <c r="H69" i="1"/>
  <c r="L69" i="1" s="1"/>
  <c r="E69" i="1"/>
  <c r="H68" i="1"/>
  <c r="L68" i="1" s="1"/>
  <c r="E68" i="1"/>
  <c r="H67" i="1"/>
  <c r="L67" i="1" s="1"/>
  <c r="E67" i="1"/>
  <c r="H66" i="1"/>
  <c r="L66" i="1" s="1"/>
  <c r="I66" i="1" s="1"/>
  <c r="E66" i="1"/>
  <c r="H65" i="1"/>
  <c r="L65" i="1" s="1"/>
  <c r="I65" i="1" s="1"/>
  <c r="E65" i="1"/>
  <c r="H64" i="1"/>
  <c r="L64" i="1" s="1"/>
  <c r="E64" i="1"/>
  <c r="H58" i="1"/>
  <c r="I58" i="1" s="1"/>
  <c r="E58" i="1"/>
  <c r="H57" i="1"/>
  <c r="L57" i="1" s="1"/>
  <c r="E57" i="1"/>
  <c r="H56" i="1"/>
  <c r="I56" i="1" s="1"/>
  <c r="E56" i="1"/>
  <c r="H55" i="1"/>
  <c r="L55" i="1" s="1"/>
  <c r="I55" i="1" s="1"/>
  <c r="E55" i="1"/>
  <c r="H54" i="1"/>
  <c r="L54" i="1" s="1"/>
  <c r="I54" i="1" s="1"/>
  <c r="E54" i="1"/>
  <c r="H53" i="1"/>
  <c r="L53" i="1" s="1"/>
  <c r="I53" i="1" s="1"/>
  <c r="E53" i="1"/>
  <c r="E49" i="1"/>
  <c r="H40" i="1"/>
  <c r="I40" i="1" s="1"/>
  <c r="E40" i="1"/>
  <c r="H39" i="1"/>
  <c r="L39" i="1" s="1"/>
  <c r="E39" i="1"/>
  <c r="H37" i="1"/>
  <c r="I37" i="1" s="1"/>
  <c r="E37" i="1"/>
  <c r="H36" i="1"/>
  <c r="L36" i="1" s="1"/>
  <c r="I36" i="1" s="1"/>
  <c r="E36" i="1"/>
  <c r="H35" i="1"/>
  <c r="I35" i="1" s="1"/>
  <c r="E35" i="1"/>
  <c r="H34" i="1"/>
  <c r="L34" i="1" s="1"/>
  <c r="E34" i="1"/>
  <c r="E9" i="1" l="1"/>
  <c r="E126" i="1"/>
  <c r="E21" i="1"/>
  <c r="B13" i="11"/>
  <c r="E13" i="11" s="1"/>
  <c r="E51" i="1"/>
  <c r="E120" i="1"/>
  <c r="I57" i="1"/>
  <c r="I51" i="1" s="1"/>
  <c r="I68" i="1"/>
  <c r="E88" i="1"/>
  <c r="I67" i="1"/>
  <c r="M67" i="1"/>
  <c r="I71" i="1"/>
  <c r="M71" i="1"/>
  <c r="I69" i="1"/>
  <c r="M69" i="1"/>
  <c r="M57" i="1"/>
  <c r="M68" i="1"/>
  <c r="M36" i="1"/>
  <c r="O36" i="1" s="1"/>
  <c r="M55" i="1"/>
  <c r="O55" i="1" s="1"/>
  <c r="E63" i="1"/>
  <c r="M66" i="1"/>
  <c r="O66" i="1" s="1"/>
  <c r="M70" i="1"/>
  <c r="O70" i="1" s="1"/>
  <c r="I34" i="1"/>
  <c r="I64" i="1"/>
  <c r="I39" i="1"/>
  <c r="M39" i="1"/>
  <c r="I49" i="1"/>
  <c r="M49" i="1"/>
  <c r="M53" i="1"/>
  <c r="M65" i="1"/>
  <c r="O65" i="1" s="1"/>
  <c r="M72" i="1"/>
  <c r="O72" i="1" s="1"/>
  <c r="M73" i="1"/>
  <c r="O73" i="1" s="1"/>
  <c r="M74" i="1"/>
  <c r="O74" i="1" s="1"/>
  <c r="O107" i="1"/>
  <c r="O114" i="1"/>
  <c r="E25" i="1" l="1"/>
  <c r="I9" i="1"/>
  <c r="O53" i="1"/>
  <c r="O71" i="1"/>
  <c r="D28" i="1"/>
  <c r="O57" i="1"/>
  <c r="O69" i="1"/>
  <c r="O49" i="1"/>
  <c r="O123" i="1"/>
  <c r="O103" i="1"/>
  <c r="O100" i="1"/>
  <c r="O96" i="1"/>
  <c r="O113" i="1"/>
  <c r="O39" i="1"/>
  <c r="O118" i="1"/>
  <c r="O124" i="1"/>
  <c r="O98" i="1"/>
  <c r="O94" i="1"/>
  <c r="O104" i="1"/>
  <c r="O101" i="1"/>
  <c r="O97" i="1"/>
  <c r="O67" i="1"/>
  <c r="O122" i="1"/>
  <c r="O102" i="1"/>
  <c r="O99" i="1"/>
  <c r="O93" i="1"/>
  <c r="O68" i="1"/>
  <c r="M86" i="1"/>
  <c r="O86" i="1" s="1"/>
  <c r="M34" i="1"/>
  <c r="I88" i="1"/>
  <c r="I21" i="1"/>
  <c r="O112" i="1"/>
  <c r="O109" i="1"/>
  <c r="M64" i="1"/>
  <c r="O64" i="1" s="1"/>
  <c r="I126" i="1"/>
  <c r="I120" i="1"/>
  <c r="M54" i="1"/>
  <c r="O54" i="1" s="1"/>
  <c r="M120" i="1"/>
  <c r="I25" i="1" l="1"/>
  <c r="E28" i="1"/>
  <c r="O9" i="1"/>
  <c r="M9" i="1"/>
  <c r="O108" i="1"/>
  <c r="O106" i="1" s="1"/>
  <c r="O34" i="1"/>
  <c r="M84" i="1"/>
  <c r="O84" i="1"/>
  <c r="H28" i="1"/>
  <c r="M21" i="1"/>
  <c r="M25" i="1" l="1"/>
  <c r="I28" i="1"/>
  <c r="L28" i="1"/>
  <c r="M28" i="1" l="1"/>
  <c r="O28" i="1" s="1"/>
  <c r="I27" i="1"/>
  <c r="I30" i="1" s="1"/>
  <c r="L75" i="1"/>
  <c r="M75" i="1" s="1"/>
  <c r="O75" i="1" s="1"/>
  <c r="I63" i="1"/>
  <c r="I77" i="1" s="1"/>
  <c r="C11" i="11" s="1"/>
  <c r="L40" i="1"/>
  <c r="M40" i="1" s="1"/>
  <c r="O40" i="1" s="1"/>
  <c r="L35" i="1"/>
  <c r="E77" i="1"/>
  <c r="B11" i="11" s="1"/>
  <c r="M126" i="1"/>
  <c r="K130" i="1"/>
  <c r="M88" i="1" l="1"/>
  <c r="M63" i="1"/>
  <c r="M77" i="1" s="1"/>
  <c r="O21" i="1"/>
  <c r="O25" i="1" s="1"/>
  <c r="O95" i="1"/>
  <c r="O92" i="1" s="1"/>
  <c r="B10" i="11"/>
  <c r="M35" i="1"/>
  <c r="I128" i="1"/>
  <c r="O120" i="1"/>
  <c r="C10" i="11"/>
  <c r="O27" i="1" l="1"/>
  <c r="O30" i="1" s="1"/>
  <c r="C9" i="11"/>
  <c r="O35" i="1"/>
  <c r="M27" i="1"/>
  <c r="D11" i="11"/>
  <c r="E11" i="11" s="1"/>
  <c r="O63" i="1"/>
  <c r="O77" i="1" s="1"/>
  <c r="O111" i="1"/>
  <c r="M30" i="1" l="1"/>
  <c r="M128" i="1" s="1"/>
  <c r="D9" i="11"/>
  <c r="O88" i="1"/>
  <c r="I130" i="1"/>
  <c r="C12" i="11" s="1"/>
  <c r="O126" i="1"/>
  <c r="I132" i="1" l="1"/>
  <c r="I140" i="1" l="1"/>
  <c r="C15" i="11" s="1"/>
  <c r="C14" i="11" l="1"/>
  <c r="C16" i="11" s="1"/>
  <c r="L58" i="1" l="1"/>
  <c r="M58" i="1" s="1"/>
  <c r="O58" i="1" s="1"/>
  <c r="L37" i="1"/>
  <c r="L56" i="1"/>
  <c r="M56" i="1" l="1"/>
  <c r="M37" i="1"/>
  <c r="E27" i="1"/>
  <c r="E30" i="1" s="1"/>
  <c r="O128" i="1" l="1"/>
  <c r="O37" i="1"/>
  <c r="O56" i="1"/>
  <c r="O51" i="1" s="1"/>
  <c r="M51" i="1"/>
  <c r="E128" i="1"/>
  <c r="B9" i="11" l="1"/>
  <c r="E9" i="11" s="1"/>
  <c r="E130" i="1"/>
  <c r="B12" i="11" l="1"/>
  <c r="D10" i="11"/>
  <c r="E10" i="11" s="1"/>
  <c r="M130" i="1"/>
  <c r="O130" i="1" l="1"/>
  <c r="D12" i="11"/>
  <c r="E12" i="11" s="1"/>
  <c r="M132" i="1"/>
  <c r="E132" i="1"/>
  <c r="M140" i="1" l="1"/>
  <c r="D15" i="11" s="1"/>
  <c r="O132" i="1"/>
  <c r="E140" i="1"/>
  <c r="B14" i="11" l="1"/>
  <c r="B15" i="11"/>
  <c r="E15" i="11" s="1"/>
  <c r="O140" i="1"/>
  <c r="D14" i="11"/>
  <c r="D16" i="11" s="1"/>
  <c r="B16" i="11" l="1"/>
  <c r="E14" i="11"/>
  <c r="G33" i="13"/>
  <c r="I142" i="1" s="1"/>
  <c r="I145" i="1" s="1"/>
  <c r="I147" i="1" s="1"/>
  <c r="J33" i="13"/>
  <c r="M142" i="1" s="1"/>
  <c r="D33" i="13"/>
  <c r="E142" i="1" s="1"/>
  <c r="E145" i="1" s="1"/>
  <c r="E147" i="1" s="1"/>
  <c r="E16" i="11" l="1"/>
  <c r="M145" i="1"/>
  <c r="M147" i="1" s="1"/>
  <c r="O142" i="1"/>
  <c r="O145" i="1" s="1"/>
  <c r="O147" i="1" s="1"/>
  <c r="K33" i="13"/>
</calcChain>
</file>

<file path=xl/sharedStrings.xml><?xml version="1.0" encoding="utf-8"?>
<sst xmlns="http://schemas.openxmlformats.org/spreadsheetml/2006/main" count="214" uniqueCount="155">
  <si>
    <t>TOTAL</t>
  </si>
  <si>
    <t>Cost Category</t>
  </si>
  <si>
    <t>Unit</t>
  </si>
  <si>
    <t>Cost ($)</t>
  </si>
  <si>
    <t xml:space="preserve"> </t>
  </si>
  <si>
    <t xml:space="preserve">YEAR TWO </t>
  </si>
  <si>
    <t>YEAR ONE</t>
  </si>
  <si>
    <t>YEAR THREE</t>
  </si>
  <si>
    <t>TOTAL OTHER DIRECT COSTS</t>
  </si>
  <si>
    <t>Account</t>
  </si>
  <si>
    <t>Code #</t>
  </si>
  <si>
    <t>Total Costs</t>
  </si>
  <si>
    <t>Long-Term Local Staff</t>
  </si>
  <si>
    <t>SALARIES &amp; SERVICES</t>
  </si>
  <si>
    <t>VOLUNTEERS</t>
  </si>
  <si>
    <t>Travel</t>
  </si>
  <si>
    <t>Airfare to/from post</t>
  </si>
  <si>
    <t>Ground (taxis, trains, etc… )</t>
  </si>
  <si>
    <t>Lodging to/from post</t>
  </si>
  <si>
    <t>M&amp;IE to/from post</t>
  </si>
  <si>
    <t>Lodging - post</t>
  </si>
  <si>
    <t>M&amp;IE - post</t>
  </si>
  <si>
    <t>Lodging - regional</t>
  </si>
  <si>
    <t>M&amp;IE - regional</t>
  </si>
  <si>
    <t>Visas &amp; Passports</t>
  </si>
  <si>
    <t>Pre-departure Physical Exams</t>
  </si>
  <si>
    <t>Immunizations</t>
  </si>
  <si>
    <t>Other Volunteer Support Costs</t>
  </si>
  <si>
    <t>Lodging</t>
  </si>
  <si>
    <t>M&amp;IE</t>
  </si>
  <si>
    <t>TOTAL TRAINING</t>
  </si>
  <si>
    <t>Other Procurement (&lt; $5,000 per item)</t>
  </si>
  <si>
    <t>Computers, desktop</t>
  </si>
  <si>
    <t>Computers, laptop</t>
  </si>
  <si>
    <t>Printers</t>
  </si>
  <si>
    <t>Photocopier</t>
  </si>
  <si>
    <t>Fax Machines</t>
  </si>
  <si>
    <t>Computer Software - bilingual basic suites</t>
  </si>
  <si>
    <t>Computer Software - web browsers</t>
  </si>
  <si>
    <t>Scanner</t>
  </si>
  <si>
    <t>Office Furniture (desk/chair/file cab, etc.)</t>
  </si>
  <si>
    <t>Conference Room table + 12 chairs</t>
  </si>
  <si>
    <t>Project Plaque/Sign</t>
  </si>
  <si>
    <t>Equipment-related Costs</t>
  </si>
  <si>
    <t>Equipment rent</t>
  </si>
  <si>
    <t>Equipment maintenance</t>
  </si>
  <si>
    <t>Equipment insurance</t>
  </si>
  <si>
    <t>OPERATIONS/RENT/UTILITIES</t>
  </si>
  <si>
    <t>OTHER DIRECT COSTS</t>
  </si>
  <si>
    <t>Bank Fees</t>
  </si>
  <si>
    <t>Office Supplies &amp; Software</t>
  </si>
  <si>
    <t>Printing</t>
  </si>
  <si>
    <t>Sub-recipient 2</t>
  </si>
  <si>
    <t>TOTAL PROJECT VALUE</t>
  </si>
  <si>
    <t>EQUIPMENT &amp; PROJECT ASSETS</t>
  </si>
  <si>
    <t>SUMMARY BUDGET</t>
  </si>
  <si>
    <t>Airfares</t>
  </si>
  <si>
    <t>Ground (taxis, trains, etc...)</t>
  </si>
  <si>
    <t xml:space="preserve">International Travel </t>
  </si>
  <si>
    <t>Lodging - Post City</t>
  </si>
  <si>
    <t>M&amp;IE - Post City</t>
  </si>
  <si>
    <t>Lodging - Regional</t>
  </si>
  <si>
    <t>M&amp;IE - Regional</t>
  </si>
  <si>
    <t>Miscellaneous Travel Costs</t>
  </si>
  <si>
    <t>TRAVEL &amp; PER DIEM</t>
  </si>
  <si>
    <t>Visas, etc.</t>
  </si>
  <si>
    <t>Salaries</t>
  </si>
  <si>
    <t>FRINGE BENEFITS</t>
  </si>
  <si>
    <t>TOTAL FRINGE BENEFITS</t>
  </si>
  <si>
    <t>GPS Units</t>
  </si>
  <si>
    <t>CONSULTANTS &amp; OTHER PROFESSIONAL FEES</t>
  </si>
  <si>
    <t>Escalation</t>
  </si>
  <si>
    <t>SALARIES &amp; FRINGE BENEFITS</t>
  </si>
  <si>
    <t>INDIRECT COSTS</t>
  </si>
  <si>
    <t xml:space="preserve">Local Travel </t>
  </si>
  <si>
    <t>Sub-recipient 1</t>
  </si>
  <si>
    <t>YEAR TWO</t>
  </si>
  <si>
    <t>SUBTOTAL, Direct Costs</t>
  </si>
  <si>
    <t>SUBTOTAL, Direct + Indirect</t>
  </si>
  <si>
    <t>TOTAL ESTIMATED COST</t>
  </si>
  <si>
    <t>3rd Party Match</t>
  </si>
  <si>
    <t>SUBAWARDS AND GRANTS</t>
  </si>
  <si>
    <t>Production, Harvest, and Post-Harvest Management Training</t>
  </si>
  <si>
    <t>Training Materials and Supplies</t>
  </si>
  <si>
    <t>Annual Stakeholder Meeting</t>
  </si>
  <si>
    <t>Du Pont Pioneer - Cash</t>
  </si>
  <si>
    <t>Du Pont Pioneer - In-Kind</t>
  </si>
  <si>
    <t>3RD PARTY MATCH</t>
  </si>
  <si>
    <t>TOTAL 3rd PARTY MATCH</t>
  </si>
  <si>
    <t>TOTAL SUBAWARDS AND GRANTS</t>
  </si>
  <si>
    <t>TOTAL OPERATIONS/RENT/UTILITIES</t>
  </si>
  <si>
    <t>TOTAL EQUIPMENT &amp; PROJECT ASSETS</t>
  </si>
  <si>
    <t>TOTAL CONSULTANTS &amp; OTHER PROFESSIONAL FEES</t>
  </si>
  <si>
    <t>TOTAL VOLUNTEERS</t>
  </si>
  <si>
    <t>TOTAL TRAVEL &amp; PER DIEM</t>
  </si>
  <si>
    <t>TOTAL SALARIES &amp; SERVICES</t>
  </si>
  <si>
    <t>DETAILED BUDGET</t>
  </si>
  <si>
    <t>Expense Item</t>
  </si>
  <si>
    <t>Cost per Unit</t>
  </si>
  <si>
    <t># of units</t>
  </si>
  <si>
    <t>Year 3</t>
  </si>
  <si>
    <t># of Units</t>
  </si>
  <si>
    <t>Total</t>
  </si>
  <si>
    <t>Comments</t>
  </si>
  <si>
    <t>Year 1</t>
  </si>
  <si>
    <t>Year 2</t>
  </si>
  <si>
    <t xml:space="preserve">Health Insurance </t>
  </si>
  <si>
    <t>YEAR 1</t>
  </si>
  <si>
    <t>YEAR 2</t>
  </si>
  <si>
    <t>YEAR 3</t>
  </si>
  <si>
    <t>Grand Total</t>
  </si>
  <si>
    <t>Cost/Unit</t>
  </si>
  <si>
    <t>Activity Name</t>
  </si>
  <si>
    <t xml:space="preserve">Transportation </t>
  </si>
  <si>
    <t xml:space="preserve">Venue rental </t>
  </si>
  <si>
    <t>Meals/Coffee Breaks</t>
  </si>
  <si>
    <t>Materials and Supplies</t>
  </si>
  <si>
    <t>SUMMARY</t>
  </si>
  <si>
    <t>Training/Workshops</t>
  </si>
  <si>
    <t>In-country Training</t>
  </si>
  <si>
    <t>Training Materials &amp; Supplies</t>
  </si>
  <si>
    <t>Exchange</t>
  </si>
  <si>
    <t>Breaks/Refreshments</t>
  </si>
  <si>
    <t>Production, Harvest, and Post-Harvest Management Training - 17 training/month</t>
  </si>
  <si>
    <t>TRAINING - Please refer to detailed training tab</t>
  </si>
  <si>
    <t xml:space="preserve">M&amp;IE </t>
  </si>
  <si>
    <t>Annual Stakeholder Meeting - 200 plus 10 ACDI/VOCA Staff</t>
  </si>
  <si>
    <t>Branding Materials and Stakeholder Supplies</t>
  </si>
  <si>
    <t>Lodging (5 nights, 2 Leaders, 5 events)</t>
  </si>
  <si>
    <t>TRAINING COSTS</t>
  </si>
  <si>
    <t>25 participants</t>
  </si>
  <si>
    <t>Development Agent's PHH Training - 2 trainings/year</t>
  </si>
  <si>
    <t>Development Agent's PHH Training</t>
  </si>
  <si>
    <t>Training for Agro Dealers</t>
  </si>
  <si>
    <t>Training for Agro Dealers - 2 AD per year each (6 days training, five 5 day demos; plus five 1 day field days)</t>
  </si>
  <si>
    <t>TITLE OF AWARD</t>
  </si>
  <si>
    <t>ORGANIZATION TITLE</t>
  </si>
  <si>
    <t>PROJECT TITLE</t>
  </si>
  <si>
    <t>PROJECT #/GRANT #</t>
  </si>
  <si>
    <t xml:space="preserve">Period of Performance: </t>
  </si>
  <si>
    <t>Direct Costs</t>
  </si>
  <si>
    <t>YEAR</t>
  </si>
  <si>
    <t>Indirect Costs</t>
  </si>
  <si>
    <t>%</t>
  </si>
  <si>
    <t xml:space="preserve">Office Costs - </t>
  </si>
  <si>
    <t>FUNDS</t>
  </si>
  <si>
    <t>Short term technical assistance</t>
  </si>
  <si>
    <t>Lodging - Location - # Technical Staff + Drivers</t>
  </si>
  <si>
    <t>M&amp;IE - Location - # Technical Staff + Drivers</t>
  </si>
  <si>
    <t xml:space="preserve">Short-Term Consultants </t>
  </si>
  <si>
    <t>Vehicle Costs</t>
  </si>
  <si>
    <t xml:space="preserve"> Vehicle Fuel</t>
  </si>
  <si>
    <t>Vehicle Maintenance</t>
  </si>
  <si>
    <t>Vehicle Insurance</t>
  </si>
  <si>
    <t>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</si>
</sst>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6" formatCode="0_)"/>
    <numFmt numFmtId="167" formatCode="00\-0000\-00\-0000\-000"/>
    <numFmt numFmtId="168" formatCode="#,##0."/>
    <numFmt numFmtId="169" formatCode="&quot;$&quot;#."/>
    <numFmt numFmtId="170" formatCode="m/d/yy\ h:mm"/>
    <numFmt numFmtId="171" formatCode="_([$€-2]* #,##0.00_);_([$€-2]* \(#,##0.00\);_([$€-2]* &quot;-&quot;??_)"/>
    <numFmt numFmtId="172" formatCode="#.00"/>
    <numFmt numFmtId="173" formatCode="mm/dd/yy"/>
    <numFmt numFmtId="174" formatCode="#,##0;#,##0;;"/>
    <numFmt numFmtId="175" formatCode="0.00_)"/>
    <numFmt numFmtId="176" formatCode="#,##0.000_);[Red]\(#,##0.000\)"/>
    <numFmt numFmtId="177" formatCode="&quot;FY94P&quot;#"/>
    <numFmt numFmtId="178" formatCode="00\-0000\-00\-0000"/>
    <numFmt numFmtId="179" formatCode="_(* #,##0,_);_(* \(#,##0,\);_(@_)"/>
    <numFmt numFmtId="180" formatCode="_ * #,##0.00_ ;_ * \-#,##0.00_ ;_ * &quot;-&quot;??_ ;_ @_ "/>
    <numFmt numFmtId="181" formatCode="_ &quot;C$&quot;\ * #,##0.00_ ;_ &quot;C$&quot;\ * \-#,##0.00_ ;_ &quot;C$&quot;\ * &quot;-&quot;??_ ;_ @_ "/>
    <numFmt numFmtId="182" formatCode="_([$€]* #,##0.00_);_([$€]* \(#,##0.00\);_([$€]* &quot;-&quot;??_);_(@_)"/>
    <numFmt numFmtId="183" formatCode="_(&quot;$&quot;* #,##0_);_(&quot;$&quot;* \(#,##0\);_(&quot;$&quot;* &quot;-&quot;??_);_(@_)"/>
    <numFmt numFmtId="184" formatCode="_(* #,##0_);_(* \(#,##0\);_(* &quot;-&quot;??_);_(@_)"/>
    <numFmt numFmtId="185" formatCode="_-[$$-409]* #,##0_ ;_-[$$-409]* \-#,##0\ ;_-[$$-409]* &quot;-&quot;_ ;_-@_ "/>
    <numFmt numFmtId="186" formatCode="&quot;$&quot;#,##0"/>
    <numFmt numFmtId="187" formatCode="0.0_)"/>
    <numFmt numFmtId="188" formatCode="_(* #,##0.0_);_(* \(#,##0.0\);_(* &quot;-&quot;_);_(@_)"/>
    <numFmt numFmtId="189" formatCode="_(* #,##0.0_);_(* \(#,##0.0\);_(* &quot;-&quot;??_);_(@_)"/>
  </numFmts>
  <fonts count="68">
    <font>
      <sz val="12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"/>
      <color indexed="8"/>
      <name val="Courier"/>
      <family val="3"/>
    </font>
    <font>
      <sz val="10"/>
      <name val="Helv"/>
    </font>
    <font>
      <i/>
      <sz val="9"/>
      <name val="Helv"/>
    </font>
    <font>
      <sz val="10"/>
      <name val="MS Sans Serif"/>
      <family val="2"/>
    </font>
    <font>
      <sz val="12"/>
      <color indexed="24"/>
      <name val="Arial"/>
      <family val="2"/>
    </font>
    <font>
      <sz val="9"/>
      <name val="Tms Rmn"/>
    </font>
    <font>
      <sz val="12"/>
      <name val="Tms Rmn"/>
    </font>
    <font>
      <b/>
      <sz val="12"/>
      <name val="Arial"/>
      <family val="2"/>
    </font>
    <font>
      <u/>
      <sz val="6"/>
      <color indexed="12"/>
      <name val="Arial"/>
      <family val="2"/>
    </font>
    <font>
      <sz val="12"/>
      <name val="Helv"/>
    </font>
    <font>
      <sz val="9"/>
      <name val="Helv"/>
    </font>
    <font>
      <b/>
      <i/>
      <sz val="16"/>
      <name val="Helv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MS Sans Serif"/>
      <family val="2"/>
    </font>
    <font>
      <sz val="10"/>
      <name val="Arial MT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  <charset val="204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indexed="9"/>
      <name val="Times New Roman"/>
      <family val="1"/>
    </font>
  </fonts>
  <fills count="42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1" tint="0.499984740745262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indexed="23"/>
        <bgColor indexed="9"/>
      </patternFill>
    </fill>
    <fill>
      <patternFill patternType="solid">
        <fgColor indexed="23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indexed="22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/>
      <top style="medium">
        <color theme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theme="1"/>
      </bottom>
      <diagonal/>
    </border>
    <border>
      <left/>
      <right/>
      <top style="medium">
        <color indexed="8"/>
      </top>
      <bottom/>
      <diagonal/>
    </border>
    <border>
      <left style="double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theme="1"/>
      </right>
      <top style="medium">
        <color theme="1"/>
      </top>
      <bottom/>
      <diagonal/>
    </border>
    <border>
      <left style="double">
        <color indexed="8"/>
      </left>
      <right style="medium">
        <color indexed="8"/>
      </right>
      <top style="medium">
        <color theme="1"/>
      </top>
      <bottom/>
      <diagonal/>
    </border>
    <border>
      <left style="medium">
        <color indexed="8"/>
      </left>
      <right style="medium">
        <color theme="1"/>
      </right>
      <top/>
      <bottom style="medium">
        <color theme="1"/>
      </bottom>
      <diagonal/>
    </border>
    <border>
      <left style="double">
        <color indexed="8"/>
      </left>
      <right style="medium">
        <color indexed="8"/>
      </right>
      <top/>
      <bottom style="medium">
        <color theme="1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21">
    <xf numFmtId="166" fontId="0" fillId="0" borderId="0"/>
    <xf numFmtId="0" fontId="14" fillId="0" borderId="0"/>
    <xf numFmtId="9" fontId="8" fillId="0" borderId="0" applyFont="0" applyFill="0" applyBorder="0" applyAlignment="0" applyProtection="0"/>
    <xf numFmtId="166" fontId="12" fillId="0" borderId="0"/>
    <xf numFmtId="3" fontId="19" fillId="0" borderId="0" applyNumberFormat="0" applyFill="0" applyBorder="0" applyAlignment="0" applyProtection="0"/>
    <xf numFmtId="3" fontId="20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21" fillId="0" borderId="0">
      <protection locked="0"/>
    </xf>
    <xf numFmtId="0" fontId="22" fillId="0" borderId="0"/>
    <xf numFmtId="168" fontId="21" fillId="0" borderId="0"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21" fillId="0" borderId="0">
      <protection locked="0"/>
    </xf>
    <xf numFmtId="0" fontId="21" fillId="0" borderId="0">
      <protection locked="0"/>
    </xf>
    <xf numFmtId="170" fontId="8" fillId="0" borderId="0" applyFont="0" applyFill="0" applyBorder="0" applyAlignment="0" applyProtection="0"/>
    <xf numFmtId="0" fontId="23" fillId="0" borderId="0">
      <alignment horizontal="left" vertical="top" wrapText="1"/>
    </xf>
    <xf numFmtId="7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172" fontId="21" fillId="0" borderId="0">
      <protection locked="0"/>
    </xf>
    <xf numFmtId="0" fontId="26" fillId="7" borderId="15"/>
    <xf numFmtId="38" fontId="13" fillId="8" borderId="0" applyNumberFormat="0" applyBorder="0" applyAlignment="0" applyProtection="0"/>
    <xf numFmtId="1" fontId="27" fillId="0" borderId="13" applyBorder="0">
      <protection locked="0"/>
    </xf>
    <xf numFmtId="0" fontId="28" fillId="0" borderId="19" applyNumberFormat="0" applyAlignment="0" applyProtection="0">
      <alignment horizontal="left" vertical="center"/>
    </xf>
    <xf numFmtId="0" fontId="28" fillId="0" borderId="12">
      <alignment horizontal="left" vertical="center"/>
    </xf>
    <xf numFmtId="0" fontId="25" fillId="0" borderId="0" applyProtection="0"/>
    <xf numFmtId="0" fontId="25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10" fontId="13" fillId="9" borderId="15" applyNumberFormat="0" applyBorder="0" applyAlignment="0" applyProtection="0"/>
    <xf numFmtId="0" fontId="8" fillId="10" borderId="15" applyFont="0" applyFill="0" applyBorder="0" applyAlignment="0" applyProtection="0">
      <alignment horizontal="center"/>
      <protection locked="0"/>
    </xf>
    <xf numFmtId="14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31" fillId="0" borderId="0" applyFont="0" applyFill="0" applyBorder="0"/>
    <xf numFmtId="175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1" fillId="0" borderId="0"/>
    <xf numFmtId="0" fontId="33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8" fillId="0" borderId="0"/>
    <xf numFmtId="166" fontId="12" fillId="0" borderId="0"/>
    <xf numFmtId="0" fontId="7" fillId="0" borderId="0"/>
    <xf numFmtId="166" fontId="12" fillId="0" borderId="0"/>
    <xf numFmtId="166" fontId="12" fillId="0" borderId="0"/>
    <xf numFmtId="38" fontId="8" fillId="0" borderId="0"/>
    <xf numFmtId="40" fontId="8" fillId="0" borderId="14"/>
    <xf numFmtId="176" fontId="8" fillId="0" borderId="11"/>
    <xf numFmtId="0" fontId="22" fillId="0" borderId="0"/>
    <xf numFmtId="0" fontId="22" fillId="0" borderId="0"/>
    <xf numFmtId="9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77" fontId="31" fillId="0" borderId="0" applyFont="0" applyFill="0" applyBorder="0" applyProtection="0">
      <alignment horizontal="center"/>
    </xf>
    <xf numFmtId="178" fontId="13" fillId="0" borderId="0" applyFont="0" applyFill="0" applyBorder="0" applyAlignment="0" applyProtection="0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5" fillId="0" borderId="16">
      <alignment horizontal="center"/>
    </xf>
    <xf numFmtId="3" fontId="24" fillId="0" borderId="0" applyFont="0" applyFill="0" applyBorder="0" applyAlignment="0" applyProtection="0"/>
    <xf numFmtId="0" fontId="24" fillId="11" borderId="0" applyNumberFormat="0" applyFont="0" applyBorder="0" applyAlignment="0" applyProtection="0"/>
    <xf numFmtId="3" fontId="16" fillId="0" borderId="0" applyFill="0" applyBorder="0" applyAlignment="0" applyProtection="0"/>
    <xf numFmtId="3" fontId="12" fillId="0" borderId="0" applyFill="0" applyBorder="0" applyAlignment="0" applyProtection="0"/>
    <xf numFmtId="3" fontId="16" fillId="0" borderId="0" applyFill="0" applyBorder="0" applyAlignment="0" applyProtection="0"/>
    <xf numFmtId="0" fontId="36" fillId="0" borderId="0"/>
    <xf numFmtId="0" fontId="22" fillId="0" borderId="0"/>
    <xf numFmtId="0" fontId="8" fillId="0" borderId="0" applyNumberFormat="0" applyFill="0" applyBorder="0" applyProtection="0">
      <alignment horizontal="right"/>
    </xf>
    <xf numFmtId="0" fontId="15" fillId="0" borderId="0" applyNumberFormat="0" applyFill="0" applyBorder="0" applyProtection="0">
      <alignment horizontal="right"/>
    </xf>
    <xf numFmtId="0" fontId="8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15" fillId="0" borderId="0" applyNumberFormat="0" applyFill="0" applyBorder="0" applyProtection="0">
      <alignment horizontal="left"/>
    </xf>
    <xf numFmtId="0" fontId="8" fillId="0" borderId="20" applyNumberFormat="0" applyFont="0" applyFill="0" applyAlignment="0" applyProtection="0"/>
    <xf numFmtId="0" fontId="8" fillId="0" borderId="0" applyNumberFormat="0" applyFont="0" applyFill="0" applyBorder="0" applyProtection="0">
      <alignment wrapText="1"/>
    </xf>
    <xf numFmtId="0" fontId="8" fillId="0" borderId="0"/>
    <xf numFmtId="179" fontId="8" fillId="0" borderId="0" applyFont="0" applyFill="0" applyBorder="0" applyAlignment="0" applyProtection="0"/>
    <xf numFmtId="166" fontId="12" fillId="0" borderId="0"/>
    <xf numFmtId="0" fontId="6" fillId="0" borderId="0"/>
    <xf numFmtId="0" fontId="40" fillId="0" borderId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4" fillId="32" borderId="24" applyNumberFormat="0" applyAlignment="0" applyProtection="0"/>
    <xf numFmtId="0" fontId="44" fillId="32" borderId="24" applyNumberFormat="0" applyAlignment="0" applyProtection="0"/>
    <xf numFmtId="0" fontId="44" fillId="32" borderId="24" applyNumberFormat="0" applyAlignment="0" applyProtection="0"/>
    <xf numFmtId="0" fontId="44" fillId="32" borderId="24" applyNumberFormat="0" applyAlignment="0" applyProtection="0"/>
    <xf numFmtId="0" fontId="45" fillId="33" borderId="25" applyNumberFormat="0" applyAlignment="0" applyProtection="0"/>
    <xf numFmtId="0" fontId="45" fillId="33" borderId="25" applyNumberFormat="0" applyAlignment="0" applyProtection="0"/>
    <xf numFmtId="0" fontId="45" fillId="33" borderId="25" applyNumberFormat="0" applyAlignment="0" applyProtection="0"/>
    <xf numFmtId="0" fontId="45" fillId="33" borderId="25" applyNumberFormat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24" applyNumberFormat="0" applyAlignment="0" applyProtection="0"/>
    <xf numFmtId="0" fontId="51" fillId="19" borderId="24" applyNumberFormat="0" applyAlignment="0" applyProtection="0"/>
    <xf numFmtId="0" fontId="51" fillId="19" borderId="24" applyNumberFormat="0" applyAlignment="0" applyProtection="0"/>
    <xf numFmtId="0" fontId="51" fillId="19" borderId="24" applyNumberFormat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0" fontId="6" fillId="0" borderId="0"/>
    <xf numFmtId="0" fontId="6" fillId="0" borderId="0"/>
    <xf numFmtId="166" fontId="12" fillId="0" borderId="0"/>
    <xf numFmtId="0" fontId="8" fillId="0" borderId="0"/>
    <xf numFmtId="166" fontId="12" fillId="0" borderId="0"/>
    <xf numFmtId="166" fontId="12" fillId="0" borderId="0"/>
    <xf numFmtId="0" fontId="8" fillId="0" borderId="0"/>
    <xf numFmtId="166" fontId="12" fillId="0" borderId="0"/>
    <xf numFmtId="166" fontId="12" fillId="0" borderId="0"/>
    <xf numFmtId="0" fontId="8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166" fontId="12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166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6" fillId="0" borderId="0"/>
    <xf numFmtId="0" fontId="6" fillId="0" borderId="0"/>
    <xf numFmtId="166" fontId="1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5" borderId="30" applyNumberFormat="0" applyFont="0" applyAlignment="0" applyProtection="0"/>
    <xf numFmtId="0" fontId="8" fillId="35" borderId="30" applyNumberFormat="0" applyFont="0" applyAlignment="0" applyProtection="0"/>
    <xf numFmtId="0" fontId="8" fillId="35" borderId="30" applyNumberFormat="0" applyFont="0" applyAlignment="0" applyProtection="0"/>
    <xf numFmtId="0" fontId="8" fillId="35" borderId="30" applyNumberFormat="0" applyFont="0" applyAlignment="0" applyProtection="0"/>
    <xf numFmtId="0" fontId="33" fillId="0" borderId="0"/>
    <xf numFmtId="0" fontId="54" fillId="32" borderId="31" applyNumberFormat="0" applyAlignment="0" applyProtection="0"/>
    <xf numFmtId="0" fontId="54" fillId="32" borderId="31" applyNumberFormat="0" applyAlignment="0" applyProtection="0"/>
    <xf numFmtId="0" fontId="54" fillId="32" borderId="31" applyNumberFormat="0" applyAlignment="0" applyProtection="0"/>
    <xf numFmtId="0" fontId="54" fillId="32" borderId="31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39" fillId="0" borderId="23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3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/>
    <xf numFmtId="0" fontId="58" fillId="0" borderId="0" applyNumberFormat="0" applyFill="0" applyBorder="0" applyProtection="0">
      <alignment vertical="top" wrapText="1"/>
    </xf>
    <xf numFmtId="0" fontId="59" fillId="0" borderId="0"/>
    <xf numFmtId="43" fontId="5" fillId="0" borderId="0" applyFont="0" applyFill="0" applyBorder="0" applyAlignment="0" applyProtection="0"/>
    <xf numFmtId="0" fontId="5" fillId="0" borderId="0"/>
    <xf numFmtId="166" fontId="12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316">
    <xf numFmtId="166" fontId="0" fillId="0" borderId="0" xfId="0"/>
    <xf numFmtId="166" fontId="10" fillId="0" borderId="0" xfId="0" applyFont="1"/>
    <xf numFmtId="166" fontId="11" fillId="0" borderId="0" xfId="0" applyFont="1"/>
    <xf numFmtId="37" fontId="10" fillId="0" borderId="0" xfId="0" applyNumberFormat="1" applyFont="1"/>
    <xf numFmtId="166" fontId="10" fillId="0" borderId="2" xfId="0" applyFont="1" applyBorder="1"/>
    <xf numFmtId="166" fontId="10" fillId="0" borderId="2" xfId="0" applyFont="1" applyBorder="1" applyAlignment="1">
      <alignment horizontal="center"/>
    </xf>
    <xf numFmtId="166" fontId="10" fillId="0" borderId="3" xfId="0" applyFont="1" applyBorder="1"/>
    <xf numFmtId="37" fontId="10" fillId="0" borderId="4" xfId="0" applyNumberFormat="1" applyFont="1" applyBorder="1"/>
    <xf numFmtId="166" fontId="9" fillId="0" borderId="2" xfId="0" applyFont="1" applyBorder="1"/>
    <xf numFmtId="166" fontId="9" fillId="0" borderId="2" xfId="0" quotePrefix="1" applyFont="1" applyBorder="1" applyAlignment="1">
      <alignment horizontal="center"/>
    </xf>
    <xf numFmtId="37" fontId="10" fillId="0" borderId="2" xfId="0" applyNumberFormat="1" applyFont="1" applyBorder="1"/>
    <xf numFmtId="166" fontId="10" fillId="0" borderId="4" xfId="0" applyFont="1" applyBorder="1"/>
    <xf numFmtId="166" fontId="9" fillId="0" borderId="2" xfId="0" applyFont="1" applyBorder="1" applyAlignment="1">
      <alignment horizontal="center"/>
    </xf>
    <xf numFmtId="37" fontId="9" fillId="0" borderId="4" xfId="0" applyNumberFormat="1" applyFont="1" applyBorder="1"/>
    <xf numFmtId="37" fontId="9" fillId="0" borderId="2" xfId="0" applyNumberFormat="1" applyFont="1" applyBorder="1"/>
    <xf numFmtId="165" fontId="10" fillId="0" borderId="2" xfId="0" applyNumberFormat="1" applyFont="1" applyBorder="1"/>
    <xf numFmtId="39" fontId="10" fillId="0" borderId="2" xfId="0" applyNumberFormat="1" applyFont="1" applyBorder="1"/>
    <xf numFmtId="166" fontId="9" fillId="2" borderId="5" xfId="0" applyFont="1" applyFill="1" applyBorder="1" applyAlignment="1">
      <alignment horizontal="center"/>
    </xf>
    <xf numFmtId="37" fontId="10" fillId="0" borderId="3" xfId="0" applyNumberFormat="1" applyFont="1" applyBorder="1"/>
    <xf numFmtId="37" fontId="9" fillId="0" borderId="2" xfId="0" applyNumberFormat="1" applyFont="1" applyBorder="1" applyAlignment="1">
      <alignment horizontal="center"/>
    </xf>
    <xf numFmtId="166" fontId="11" fillId="0" borderId="0" xfId="0" applyFont="1" applyAlignment="1">
      <alignment horizontal="center"/>
    </xf>
    <xf numFmtId="10" fontId="9" fillId="0" borderId="0" xfId="0" applyNumberFormat="1" applyFont="1"/>
    <xf numFmtId="166" fontId="9" fillId="3" borderId="9" xfId="0" applyFont="1" applyFill="1" applyBorder="1"/>
    <xf numFmtId="166" fontId="9" fillId="0" borderId="2" xfId="0" applyFont="1" applyBorder="1" applyAlignment="1" applyProtection="1">
      <alignment horizontal="center"/>
      <protection locked="0"/>
    </xf>
    <xf numFmtId="37" fontId="10" fillId="0" borderId="2" xfId="0" applyNumberFormat="1" applyFont="1" applyBorder="1" applyProtection="1">
      <protection locked="0"/>
    </xf>
    <xf numFmtId="166" fontId="9" fillId="0" borderId="9" xfId="0" applyFont="1" applyBorder="1" applyAlignment="1">
      <alignment vertical="center"/>
    </xf>
    <xf numFmtId="37" fontId="9" fillId="0" borderId="0" xfId="0" applyNumberFormat="1" applyFont="1"/>
    <xf numFmtId="41" fontId="10" fillId="0" borderId="2" xfId="0" applyNumberFormat="1" applyFont="1" applyBorder="1" applyProtection="1">
      <protection locked="0"/>
    </xf>
    <xf numFmtId="41" fontId="10" fillId="0" borderId="2" xfId="0" applyNumberFormat="1" applyFont="1" applyBorder="1" applyAlignment="1">
      <alignment horizontal="center"/>
    </xf>
    <xf numFmtId="41" fontId="10" fillId="0" borderId="2" xfId="0" applyNumberFormat="1" applyFont="1" applyBorder="1"/>
    <xf numFmtId="41" fontId="10" fillId="0" borderId="0" xfId="0" applyNumberFormat="1" applyFont="1"/>
    <xf numFmtId="41" fontId="10" fillId="0" borderId="4" xfId="0" applyNumberFormat="1" applyFont="1" applyBorder="1"/>
    <xf numFmtId="41" fontId="11" fillId="0" borderId="0" xfId="0" applyNumberFormat="1" applyFont="1"/>
    <xf numFmtId="41" fontId="10" fillId="0" borderId="3" xfId="0" applyNumberFormat="1" applyFont="1" applyBorder="1"/>
    <xf numFmtId="41" fontId="10" fillId="0" borderId="0" xfId="0" applyNumberFormat="1" applyFont="1" applyProtection="1">
      <protection locked="0"/>
    </xf>
    <xf numFmtId="37" fontId="9" fillId="0" borderId="3" xfId="0" applyNumberFormat="1" applyFont="1" applyBorder="1"/>
    <xf numFmtId="41" fontId="9" fillId="0" borderId="3" xfId="0" applyNumberFormat="1" applyFont="1" applyBorder="1"/>
    <xf numFmtId="0" fontId="10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166" fontId="9" fillId="0" borderId="2" xfId="0" applyFont="1" applyBorder="1" applyAlignment="1">
      <alignment horizontal="left" indent="2"/>
    </xf>
    <xf numFmtId="166" fontId="10" fillId="0" borderId="2" xfId="0" applyFont="1" applyBorder="1" applyAlignment="1">
      <alignment horizontal="left" indent="4"/>
    </xf>
    <xf numFmtId="166" fontId="9" fillId="4" borderId="5" xfId="0" applyFont="1" applyFill="1" applyBorder="1"/>
    <xf numFmtId="166" fontId="10" fillId="4" borderId="5" xfId="0" applyFont="1" applyFill="1" applyBorder="1"/>
    <xf numFmtId="166" fontId="10" fillId="4" borderId="6" xfId="0" applyFont="1" applyFill="1" applyBorder="1"/>
    <xf numFmtId="37" fontId="9" fillId="4" borderId="6" xfId="0" applyNumberFormat="1" applyFont="1" applyFill="1" applyBorder="1"/>
    <xf numFmtId="37" fontId="9" fillId="4" borderId="9" xfId="0" applyNumberFormat="1" applyFont="1" applyFill="1" applyBorder="1"/>
    <xf numFmtId="37" fontId="9" fillId="4" borderId="7" xfId="0" applyNumberFormat="1" applyFont="1" applyFill="1" applyBorder="1"/>
    <xf numFmtId="37" fontId="17" fillId="6" borderId="5" xfId="0" applyNumberFormat="1" applyFont="1" applyFill="1" applyBorder="1" applyAlignment="1">
      <alignment vertical="center"/>
    </xf>
    <xf numFmtId="37" fontId="17" fillId="6" borderId="6" xfId="0" applyNumberFormat="1" applyFont="1" applyFill="1" applyBorder="1" applyAlignment="1">
      <alignment vertical="center"/>
    </xf>
    <xf numFmtId="37" fontId="18" fillId="6" borderId="6" xfId="0" applyNumberFormat="1" applyFont="1" applyFill="1" applyBorder="1" applyAlignment="1">
      <alignment vertical="center"/>
    </xf>
    <xf numFmtId="37" fontId="18" fillId="6" borderId="9" xfId="0" applyNumberFormat="1" applyFont="1" applyFill="1" applyBorder="1" applyAlignment="1">
      <alignment vertical="center"/>
    </xf>
    <xf numFmtId="37" fontId="18" fillId="6" borderId="7" xfId="0" applyNumberFormat="1" applyFont="1" applyFill="1" applyBorder="1" applyAlignment="1">
      <alignment vertical="center"/>
    </xf>
    <xf numFmtId="166" fontId="18" fillId="5" borderId="5" xfId="0" applyFont="1" applyFill="1" applyBorder="1" applyAlignment="1">
      <alignment vertical="center"/>
    </xf>
    <xf numFmtId="166" fontId="9" fillId="0" borderId="2" xfId="0" applyFont="1" applyBorder="1" applyAlignment="1">
      <alignment horizontal="left" indent="1"/>
    </xf>
    <xf numFmtId="166" fontId="10" fillId="0" borderId="33" xfId="0" applyFont="1" applyBorder="1" applyAlignment="1">
      <alignment horizontal="center"/>
    </xf>
    <xf numFmtId="166" fontId="9" fillId="3" borderId="8" xfId="0" applyFont="1" applyFill="1" applyBorder="1"/>
    <xf numFmtId="43" fontId="10" fillId="0" borderId="2" xfId="510" applyFont="1" applyBorder="1" applyProtection="1">
      <protection locked="0"/>
    </xf>
    <xf numFmtId="184" fontId="11" fillId="0" borderId="0" xfId="510" applyNumberFormat="1" applyFont="1"/>
    <xf numFmtId="166" fontId="9" fillId="0" borderId="5" xfId="0" applyFont="1" applyBorder="1"/>
    <xf numFmtId="166" fontId="9" fillId="0" borderId="5" xfId="0" applyFont="1" applyBorder="1" applyAlignment="1">
      <alignment horizontal="center"/>
    </xf>
    <xf numFmtId="10" fontId="9" fillId="0" borderId="5" xfId="0" applyNumberFormat="1" applyFont="1" applyBorder="1"/>
    <xf numFmtId="37" fontId="9" fillId="0" borderId="6" xfId="0" applyNumberFormat="1" applyFont="1" applyBorder="1"/>
    <xf numFmtId="37" fontId="9" fillId="0" borderId="9" xfId="0" applyNumberFormat="1" applyFont="1" applyBorder="1"/>
    <xf numFmtId="37" fontId="9" fillId="0" borderId="7" xfId="0" applyNumberFormat="1" applyFont="1" applyBorder="1"/>
    <xf numFmtId="184" fontId="9" fillId="3" borderId="1" xfId="510" applyNumberFormat="1" applyFont="1" applyFill="1" applyBorder="1"/>
    <xf numFmtId="184" fontId="9" fillId="3" borderId="7" xfId="510" applyNumberFormat="1" applyFont="1" applyFill="1" applyBorder="1"/>
    <xf numFmtId="184" fontId="10" fillId="0" borderId="3" xfId="510" applyNumberFormat="1" applyFont="1" applyBorder="1"/>
    <xf numFmtId="184" fontId="10" fillId="0" borderId="2" xfId="510" applyNumberFormat="1" applyFont="1" applyBorder="1" applyProtection="1">
      <protection locked="0"/>
    </xf>
    <xf numFmtId="184" fontId="10" fillId="0" borderId="4" xfId="510" applyNumberFormat="1" applyFont="1" applyBorder="1"/>
    <xf numFmtId="166" fontId="11" fillId="0" borderId="2" xfId="0" applyFont="1" applyBorder="1" applyAlignment="1">
      <alignment horizontal="left" indent="4"/>
    </xf>
    <xf numFmtId="37" fontId="10" fillId="0" borderId="0" xfId="0" applyNumberFormat="1" applyFont="1" applyProtection="1">
      <protection locked="0"/>
    </xf>
    <xf numFmtId="184" fontId="10" fillId="0" borderId="0" xfId="510" applyNumberFormat="1" applyFont="1" applyProtection="1">
      <protection locked="0"/>
    </xf>
    <xf numFmtId="184" fontId="10" fillId="0" borderId="0" xfId="510" applyNumberFormat="1" applyFont="1"/>
    <xf numFmtId="184" fontId="9" fillId="3" borderId="6" xfId="510" applyNumberFormat="1" applyFont="1" applyFill="1" applyBorder="1"/>
    <xf numFmtId="184" fontId="9" fillId="3" borderId="51" xfId="510" applyNumberFormat="1" applyFont="1" applyFill="1" applyBorder="1"/>
    <xf numFmtId="166" fontId="9" fillId="0" borderId="5" xfId="0" applyFont="1" applyBorder="1" applyAlignment="1">
      <alignment vertical="center"/>
    </xf>
    <xf numFmtId="43" fontId="10" fillId="0" borderId="2" xfId="0" applyNumberFormat="1" applyFont="1" applyBorder="1" applyProtection="1">
      <protection locked="0"/>
    </xf>
    <xf numFmtId="0" fontId="64" fillId="0" borderId="55" xfId="512" applyFont="1" applyBorder="1" applyAlignment="1">
      <alignment horizontal="center" vertical="center" wrapText="1"/>
    </xf>
    <xf numFmtId="0" fontId="64" fillId="0" borderId="56" xfId="512" applyFont="1" applyBorder="1" applyAlignment="1">
      <alignment horizontal="center" vertical="center" wrapText="1"/>
    </xf>
    <xf numFmtId="0" fontId="64" fillId="0" borderId="19" xfId="512" applyFont="1" applyBorder="1" applyAlignment="1">
      <alignment horizontal="center" vertical="center" wrapText="1"/>
    </xf>
    <xf numFmtId="0" fontId="64" fillId="0" borderId="61" xfId="512" applyFont="1" applyBorder="1" applyAlignment="1">
      <alignment horizontal="right" vertical="center" wrapText="1"/>
    </xf>
    <xf numFmtId="6" fontId="64" fillId="0" borderId="61" xfId="512" applyNumberFormat="1" applyFont="1" applyBorder="1" applyAlignment="1">
      <alignment horizontal="right" vertical="center" wrapText="1"/>
    </xf>
    <xf numFmtId="184" fontId="64" fillId="0" borderId="0" xfId="513" applyNumberFormat="1" applyFont="1" applyAlignment="1">
      <alignment horizontal="right" vertical="center" wrapText="1"/>
    </xf>
    <xf numFmtId="6" fontId="64" fillId="0" borderId="0" xfId="512" applyNumberFormat="1" applyFont="1" applyAlignment="1">
      <alignment horizontal="right" vertical="center" wrapText="1"/>
    </xf>
    <xf numFmtId="6" fontId="64" fillId="0" borderId="57" xfId="512" applyNumberFormat="1" applyFont="1" applyBorder="1" applyAlignment="1">
      <alignment horizontal="right" vertical="center" wrapText="1"/>
    </xf>
    <xf numFmtId="0" fontId="64" fillId="0" borderId="66" xfId="512" applyFont="1" applyBorder="1" applyAlignment="1">
      <alignment horizontal="center" vertical="center" wrapText="1"/>
    </xf>
    <xf numFmtId="0" fontId="64" fillId="0" borderId="67" xfId="512" applyFont="1" applyBorder="1" applyAlignment="1">
      <alignment horizontal="right" vertical="center" wrapText="1"/>
    </xf>
    <xf numFmtId="6" fontId="64" fillId="0" borderId="67" xfId="512" applyNumberFormat="1" applyFont="1" applyBorder="1" applyAlignment="1">
      <alignment horizontal="right" vertical="center" wrapText="1"/>
    </xf>
    <xf numFmtId="0" fontId="64" fillId="0" borderId="0" xfId="512" applyFont="1" applyAlignment="1">
      <alignment horizontal="right" vertical="center" wrapText="1"/>
    </xf>
    <xf numFmtId="0" fontId="64" fillId="0" borderId="57" xfId="512" applyFont="1" applyBorder="1" applyAlignment="1">
      <alignment horizontal="right" vertical="center" wrapText="1"/>
    </xf>
    <xf numFmtId="185" fontId="64" fillId="0" borderId="67" xfId="512" applyNumberFormat="1" applyFont="1" applyBorder="1" applyAlignment="1">
      <alignment horizontal="right" vertical="center" wrapText="1"/>
    </xf>
    <xf numFmtId="184" fontId="64" fillId="0" borderId="0" xfId="512" applyNumberFormat="1" applyFont="1" applyAlignment="1">
      <alignment horizontal="right" vertical="center" wrapText="1"/>
    </xf>
    <xf numFmtId="3" fontId="65" fillId="0" borderId="67" xfId="512" applyNumberFormat="1" applyFont="1" applyBorder="1" applyAlignment="1">
      <alignment horizontal="right" vertical="center" wrapText="1"/>
    </xf>
    <xf numFmtId="3" fontId="65" fillId="0" borderId="0" xfId="512" applyNumberFormat="1" applyFont="1" applyAlignment="1">
      <alignment horizontal="right" vertical="center" wrapText="1"/>
    </xf>
    <xf numFmtId="44" fontId="64" fillId="0" borderId="0" xfId="512" applyNumberFormat="1" applyFont="1" applyAlignment="1">
      <alignment horizontal="right" vertical="center" wrapText="1"/>
    </xf>
    <xf numFmtId="183" fontId="64" fillId="0" borderId="0" xfId="514" applyNumberFormat="1" applyFont="1" applyAlignment="1">
      <alignment horizontal="right" vertical="center" wrapText="1"/>
    </xf>
    <xf numFmtId="0" fontId="65" fillId="0" borderId="0" xfId="512" applyFont="1" applyAlignment="1">
      <alignment horizontal="right" vertical="center" wrapText="1"/>
    </xf>
    <xf numFmtId="0" fontId="64" fillId="0" borderId="69" xfId="512" applyFont="1" applyBorder="1" applyAlignment="1">
      <alignment vertical="center" wrapText="1"/>
    </xf>
    <xf numFmtId="0" fontId="64" fillId="0" borderId="65" xfId="512" applyFont="1" applyBorder="1" applyAlignment="1">
      <alignment vertical="center" wrapText="1"/>
    </xf>
    <xf numFmtId="185" fontId="64" fillId="0" borderId="0" xfId="512" applyNumberFormat="1" applyFont="1" applyAlignment="1">
      <alignment horizontal="right" vertical="center" wrapText="1"/>
    </xf>
    <xf numFmtId="0" fontId="64" fillId="0" borderId="70" xfId="512" applyFont="1" applyBorder="1" applyAlignment="1">
      <alignment vertical="center" wrapText="1"/>
    </xf>
    <xf numFmtId="0" fontId="64" fillId="0" borderId="71" xfId="512" applyFont="1" applyBorder="1" applyAlignment="1">
      <alignment horizontal="right" vertical="center" wrapText="1"/>
    </xf>
    <xf numFmtId="0" fontId="64" fillId="0" borderId="67" xfId="512" applyFont="1" applyBorder="1" applyAlignment="1">
      <alignment vertical="center" wrapText="1"/>
    </xf>
    <xf numFmtId="185" fontId="64" fillId="0" borderId="67" xfId="512" applyNumberFormat="1" applyFont="1" applyBorder="1" applyAlignment="1">
      <alignment vertical="center" wrapText="1"/>
    </xf>
    <xf numFmtId="6" fontId="64" fillId="0" borderId="67" xfId="512" applyNumberFormat="1" applyFont="1" applyBorder="1" applyAlignment="1">
      <alignment vertical="center" wrapText="1"/>
    </xf>
    <xf numFmtId="184" fontId="64" fillId="0" borderId="61" xfId="512" applyNumberFormat="1" applyFont="1" applyBorder="1" applyAlignment="1">
      <alignment horizontal="right" vertical="center" wrapText="1"/>
    </xf>
    <xf numFmtId="166" fontId="11" fillId="0" borderId="67" xfId="0" applyFont="1" applyBorder="1"/>
    <xf numFmtId="0" fontId="65" fillId="0" borderId="67" xfId="512" applyFont="1" applyBorder="1" applyAlignment="1">
      <alignment vertical="center" wrapText="1"/>
    </xf>
    <xf numFmtId="0" fontId="64" fillId="0" borderId="70" xfId="512" applyFont="1" applyBorder="1" applyAlignment="1">
      <alignment horizontal="right" vertical="center" wrapText="1"/>
    </xf>
    <xf numFmtId="166" fontId="9" fillId="4" borderId="72" xfId="0" applyFont="1" applyFill="1" applyBorder="1"/>
    <xf numFmtId="166" fontId="9" fillId="4" borderId="74" xfId="0" applyFont="1" applyFill="1" applyBorder="1"/>
    <xf numFmtId="166" fontId="9" fillId="4" borderId="76" xfId="0" applyFont="1" applyFill="1" applyBorder="1"/>
    <xf numFmtId="186" fontId="9" fillId="4" borderId="76" xfId="0" applyNumberFormat="1" applyFont="1" applyFill="1" applyBorder="1"/>
    <xf numFmtId="186" fontId="9" fillId="4" borderId="72" xfId="0" applyNumberFormat="1" applyFont="1" applyFill="1" applyBorder="1"/>
    <xf numFmtId="186" fontId="9" fillId="4" borderId="74" xfId="0" applyNumberFormat="1" applyFont="1" applyFill="1" applyBorder="1"/>
    <xf numFmtId="0" fontId="17" fillId="37" borderId="73" xfId="512" applyFont="1" applyFill="1" applyBorder="1" applyAlignment="1">
      <alignment vertical="center" wrapText="1"/>
    </xf>
    <xf numFmtId="0" fontId="17" fillId="37" borderId="74" xfId="512" applyFont="1" applyFill="1" applyBorder="1" applyAlignment="1">
      <alignment horizontal="right" vertical="center" wrapText="1"/>
    </xf>
    <xf numFmtId="0" fontId="18" fillId="37" borderId="74" xfId="512" applyFont="1" applyFill="1" applyBorder="1" applyAlignment="1">
      <alignment horizontal="right" vertical="center" wrapText="1"/>
    </xf>
    <xf numFmtId="0" fontId="18" fillId="37" borderId="73" xfId="512" applyFont="1" applyFill="1" applyBorder="1" applyAlignment="1">
      <alignment horizontal="right" vertical="center" wrapText="1"/>
    </xf>
    <xf numFmtId="183" fontId="18" fillId="37" borderId="76" xfId="512" applyNumberFormat="1" applyFont="1" applyFill="1" applyBorder="1" applyAlignment="1">
      <alignment vertical="center" wrapText="1"/>
    </xf>
    <xf numFmtId="186" fontId="64" fillId="0" borderId="61" xfId="514" applyNumberFormat="1" applyFont="1" applyBorder="1" applyAlignment="1">
      <alignment horizontal="right" vertical="center" wrapText="1"/>
    </xf>
    <xf numFmtId="186" fontId="18" fillId="37" borderId="75" xfId="514" applyNumberFormat="1" applyFont="1" applyFill="1" applyBorder="1" applyAlignment="1">
      <alignment horizontal="right" vertical="center" wrapText="1"/>
    </xf>
    <xf numFmtId="5" fontId="64" fillId="0" borderId="0" xfId="514" applyNumberFormat="1" applyFont="1" applyAlignment="1">
      <alignment horizontal="right" vertical="center" wrapText="1"/>
    </xf>
    <xf numFmtId="5" fontId="18" fillId="37" borderId="74" xfId="512" applyNumberFormat="1" applyFont="1" applyFill="1" applyBorder="1" applyAlignment="1">
      <alignment horizontal="right" vertical="center" wrapText="1"/>
    </xf>
    <xf numFmtId="183" fontId="18" fillId="37" borderId="74" xfId="514" applyNumberFormat="1" applyFont="1" applyFill="1" applyBorder="1" applyAlignment="1">
      <alignment horizontal="right" vertical="center" wrapText="1"/>
    </xf>
    <xf numFmtId="0" fontId="64" fillId="0" borderId="77" xfId="512" applyFont="1" applyBorder="1" applyAlignment="1">
      <alignment horizontal="right" vertical="center" wrapText="1"/>
    </xf>
    <xf numFmtId="186" fontId="9" fillId="4" borderId="79" xfId="0" applyNumberFormat="1" applyFont="1" applyFill="1" applyBorder="1"/>
    <xf numFmtId="183" fontId="18" fillId="37" borderId="79" xfId="514" applyNumberFormat="1" applyFont="1" applyFill="1" applyBorder="1" applyAlignment="1">
      <alignment horizontal="right" vertical="center" wrapText="1"/>
    </xf>
    <xf numFmtId="5" fontId="64" fillId="0" borderId="57" xfId="514" applyNumberFormat="1" applyFont="1" applyBorder="1" applyAlignment="1">
      <alignment horizontal="right" vertical="center" wrapText="1"/>
    </xf>
    <xf numFmtId="5" fontId="64" fillId="0" borderId="57" xfId="512" applyNumberFormat="1" applyFont="1" applyBorder="1" applyAlignment="1">
      <alignment horizontal="right" vertical="center" wrapText="1"/>
    </xf>
    <xf numFmtId="0" fontId="63" fillId="0" borderId="80" xfId="512" applyFont="1" applyBorder="1" applyAlignment="1">
      <alignment horizontal="center" vertical="center"/>
    </xf>
    <xf numFmtId="0" fontId="64" fillId="0" borderId="53" xfId="512" applyFont="1" applyBorder="1" applyAlignment="1">
      <alignment horizontal="right" vertical="center" wrapText="1"/>
    </xf>
    <xf numFmtId="0" fontId="64" fillId="0" borderId="68" xfId="512" applyFont="1" applyBorder="1" applyAlignment="1">
      <alignment vertical="center" wrapText="1"/>
    </xf>
    <xf numFmtId="0" fontId="64" fillId="0" borderId="62" xfId="512" applyFont="1" applyBorder="1" applyAlignment="1">
      <alignment vertical="center" wrapText="1"/>
    </xf>
    <xf numFmtId="0" fontId="64" fillId="0" borderId="62" xfId="512" applyFont="1" applyBorder="1" applyAlignment="1">
      <alignment horizontal="left" vertical="center" wrapText="1"/>
    </xf>
    <xf numFmtId="9" fontId="11" fillId="0" borderId="0" xfId="2" applyFont="1"/>
    <xf numFmtId="10" fontId="11" fillId="0" borderId="0" xfId="2" applyNumberFormat="1" applyFont="1"/>
    <xf numFmtId="166" fontId="11" fillId="0" borderId="0" xfId="105" applyFont="1"/>
    <xf numFmtId="166" fontId="66" fillId="0" borderId="0" xfId="105" applyFont="1"/>
    <xf numFmtId="0" fontId="60" fillId="0" borderId="0" xfId="370" applyFont="1"/>
    <xf numFmtId="0" fontId="11" fillId="0" borderId="0" xfId="370" applyFont="1"/>
    <xf numFmtId="3" fontId="11" fillId="38" borderId="86" xfId="370" applyNumberFormat="1" applyFont="1" applyFill="1" applyBorder="1"/>
    <xf numFmtId="186" fontId="11" fillId="38" borderId="86" xfId="370" applyNumberFormat="1" applyFont="1" applyFill="1" applyBorder="1"/>
    <xf numFmtId="3" fontId="60" fillId="38" borderId="14" xfId="7" applyNumberFormat="1" applyFont="1" applyFill="1" applyBorder="1"/>
    <xf numFmtId="0" fontId="60" fillId="38" borderId="86" xfId="370" applyFont="1" applyFill="1" applyBorder="1"/>
    <xf numFmtId="184" fontId="60" fillId="38" borderId="86" xfId="7" applyNumberFormat="1" applyFont="1" applyFill="1" applyBorder="1"/>
    <xf numFmtId="0" fontId="11" fillId="38" borderId="86" xfId="370" applyFont="1" applyFill="1" applyBorder="1"/>
    <xf numFmtId="4" fontId="11" fillId="38" borderId="86" xfId="370" applyNumberFormat="1" applyFont="1" applyFill="1" applyBorder="1"/>
    <xf numFmtId="0" fontId="11" fillId="0" borderId="0" xfId="370" applyFont="1" applyAlignment="1">
      <alignment horizontal="right"/>
    </xf>
    <xf numFmtId="0" fontId="11" fillId="0" borderId="57" xfId="370" applyFont="1" applyBorder="1" applyAlignment="1">
      <alignment horizontal="left" wrapText="1" indent="2"/>
    </xf>
    <xf numFmtId="3" fontId="11" fillId="0" borderId="0" xfId="370" applyNumberFormat="1" applyFont="1"/>
    <xf numFmtId="43" fontId="11" fillId="0" borderId="0" xfId="519" applyFont="1"/>
    <xf numFmtId="3" fontId="11" fillId="0" borderId="13" xfId="7" applyNumberFormat="1" applyFont="1" applyBorder="1"/>
    <xf numFmtId="184" fontId="60" fillId="0" borderId="57" xfId="7" applyNumberFormat="1" applyFont="1" applyBorder="1"/>
    <xf numFmtId="0" fontId="11" fillId="0" borderId="57" xfId="370" applyFont="1" applyBorder="1" applyAlignment="1">
      <alignment wrapText="1"/>
    </xf>
    <xf numFmtId="3" fontId="11" fillId="0" borderId="13" xfId="370" applyNumberFormat="1" applyFont="1" applyBorder="1"/>
    <xf numFmtId="3" fontId="60" fillId="0" borderId="13" xfId="370" applyNumberFormat="1" applyFont="1" applyBorder="1"/>
    <xf numFmtId="0" fontId="60" fillId="0" borderId="57" xfId="370" applyFont="1" applyBorder="1"/>
    <xf numFmtId="3" fontId="11" fillId="38" borderId="87" xfId="370" applyNumberFormat="1" applyFont="1" applyFill="1" applyBorder="1"/>
    <xf numFmtId="43" fontId="11" fillId="38" borderId="87" xfId="519" applyFont="1" applyFill="1" applyBorder="1"/>
    <xf numFmtId="3" fontId="60" fillId="38" borderId="88" xfId="7" applyNumberFormat="1" applyFont="1" applyFill="1" applyBorder="1"/>
    <xf numFmtId="0" fontId="60" fillId="38" borderId="87" xfId="370" applyFont="1" applyFill="1" applyBorder="1"/>
    <xf numFmtId="43" fontId="60" fillId="38" borderId="87" xfId="519" applyFont="1" applyFill="1" applyBorder="1"/>
    <xf numFmtId="0" fontId="11" fillId="38" borderId="87" xfId="370" applyFont="1" applyFill="1" applyBorder="1"/>
    <xf numFmtId="184" fontId="11" fillId="0" borderId="0" xfId="370" applyNumberFormat="1" applyFont="1"/>
    <xf numFmtId="4" fontId="11" fillId="0" borderId="0" xfId="370" applyNumberFormat="1" applyFont="1"/>
    <xf numFmtId="0" fontId="18" fillId="6" borderId="89" xfId="370" applyFont="1" applyFill="1" applyBorder="1" applyAlignment="1">
      <alignment wrapText="1"/>
    </xf>
    <xf numFmtId="3" fontId="17" fillId="6" borderId="19" xfId="370" applyNumberFormat="1" applyFont="1" applyFill="1" applyBorder="1"/>
    <xf numFmtId="186" fontId="17" fillId="6" borderId="19" xfId="370" applyNumberFormat="1" applyFont="1" applyFill="1" applyBorder="1"/>
    <xf numFmtId="3" fontId="18" fillId="6" borderId="90" xfId="370" applyNumberFormat="1" applyFont="1" applyFill="1" applyBorder="1"/>
    <xf numFmtId="186" fontId="18" fillId="6" borderId="19" xfId="370" applyNumberFormat="1" applyFont="1" applyFill="1" applyBorder="1"/>
    <xf numFmtId="3" fontId="18" fillId="6" borderId="19" xfId="370" applyNumberFormat="1" applyFont="1" applyFill="1" applyBorder="1"/>
    <xf numFmtId="186" fontId="18" fillId="6" borderId="89" xfId="370" applyNumberFormat="1" applyFont="1" applyFill="1" applyBorder="1"/>
    <xf numFmtId="186" fontId="11" fillId="0" borderId="0" xfId="370" applyNumberFormat="1" applyFont="1"/>
    <xf numFmtId="3" fontId="11" fillId="38" borderId="92" xfId="370" applyNumberFormat="1" applyFont="1" applyFill="1" applyBorder="1"/>
    <xf numFmtId="43" fontId="11" fillId="38" borderId="92" xfId="519" applyFont="1" applyFill="1" applyBorder="1"/>
    <xf numFmtId="3" fontId="60" fillId="38" borderId="93" xfId="7" applyNumberFormat="1" applyFont="1" applyFill="1" applyBorder="1"/>
    <xf numFmtId="0" fontId="60" fillId="38" borderId="92" xfId="370" applyFont="1" applyFill="1" applyBorder="1"/>
    <xf numFmtId="43" fontId="60" fillId="38" borderId="92" xfId="519" applyFont="1" applyFill="1" applyBorder="1"/>
    <xf numFmtId="0" fontId="11" fillId="38" borderId="92" xfId="370" applyFont="1" applyFill="1" applyBorder="1"/>
    <xf numFmtId="3" fontId="17" fillId="6" borderId="95" xfId="370" applyNumberFormat="1" applyFont="1" applyFill="1" applyBorder="1"/>
    <xf numFmtId="186" fontId="17" fillId="6" borderId="95" xfId="370" applyNumberFormat="1" applyFont="1" applyFill="1" applyBorder="1"/>
    <xf numFmtId="3" fontId="18" fillId="6" borderId="96" xfId="370" applyNumberFormat="1" applyFont="1" applyFill="1" applyBorder="1"/>
    <xf numFmtId="186" fontId="18" fillId="6" borderId="95" xfId="370" applyNumberFormat="1" applyFont="1" applyFill="1" applyBorder="1"/>
    <xf numFmtId="3" fontId="18" fillId="6" borderId="95" xfId="370" applyNumberFormat="1" applyFont="1" applyFill="1" applyBorder="1"/>
    <xf numFmtId="0" fontId="10" fillId="0" borderId="62" xfId="520" applyFont="1" applyBorder="1" applyAlignment="1">
      <alignment horizontal="left" indent="4"/>
    </xf>
    <xf numFmtId="187" fontId="11" fillId="0" borderId="0" xfId="0" applyNumberFormat="1" applyFont="1"/>
    <xf numFmtId="166" fontId="10" fillId="0" borderId="62" xfId="0" applyFont="1" applyBorder="1" applyAlignment="1">
      <alignment horizontal="left" indent="4"/>
    </xf>
    <xf numFmtId="166" fontId="10" fillId="0" borderId="62" xfId="0" applyFont="1" applyBorder="1" applyAlignment="1">
      <alignment horizontal="center"/>
    </xf>
    <xf numFmtId="41" fontId="10" fillId="0" borderId="62" xfId="0" applyNumberFormat="1" applyFont="1" applyBorder="1" applyProtection="1">
      <protection locked="0"/>
    </xf>
    <xf numFmtId="41" fontId="10" fillId="0" borderId="63" xfId="0" applyNumberFormat="1" applyFont="1" applyBorder="1"/>
    <xf numFmtId="43" fontId="64" fillId="0" borderId="0" xfId="510" applyFont="1" applyAlignment="1">
      <alignment horizontal="right" vertical="center" wrapText="1"/>
    </xf>
    <xf numFmtId="166" fontId="11" fillId="0" borderId="0" xfId="0" quotePrefix="1" applyFont="1"/>
    <xf numFmtId="188" fontId="11" fillId="0" borderId="0" xfId="0" applyNumberFormat="1" applyFont="1"/>
    <xf numFmtId="41" fontId="10" fillId="0" borderId="62" xfId="0" applyNumberFormat="1" applyFont="1" applyBorder="1" applyAlignment="1">
      <alignment horizontal="center"/>
    </xf>
    <xf numFmtId="41" fontId="10" fillId="0" borderId="62" xfId="0" applyNumberFormat="1" applyFont="1" applyBorder="1"/>
    <xf numFmtId="189" fontId="11" fillId="0" borderId="0" xfId="0" applyNumberFormat="1" applyFont="1"/>
    <xf numFmtId="166" fontId="10" fillId="0" borderId="2" xfId="0" quotePrefix="1" applyFont="1" applyBorder="1" applyAlignment="1">
      <alignment horizontal="center"/>
    </xf>
    <xf numFmtId="10" fontId="10" fillId="0" borderId="2" xfId="0" applyNumberFormat="1" applyFont="1" applyBorder="1" applyProtection="1">
      <protection locked="0"/>
    </xf>
    <xf numFmtId="184" fontId="10" fillId="0" borderId="2" xfId="0" applyNumberFormat="1" applyFont="1" applyBorder="1" applyProtection="1">
      <protection locked="0"/>
    </xf>
    <xf numFmtId="166" fontId="67" fillId="12" borderId="5" xfId="0" applyFont="1" applyFill="1" applyBorder="1"/>
    <xf numFmtId="184" fontId="67" fillId="13" borderId="51" xfId="510" applyNumberFormat="1" applyFont="1" applyFill="1" applyBorder="1"/>
    <xf numFmtId="184" fontId="67" fillId="13" borderId="43" xfId="510" applyNumberFormat="1" applyFont="1" applyFill="1" applyBorder="1"/>
    <xf numFmtId="184" fontId="67" fillId="13" borderId="7" xfId="510" applyNumberFormat="1" applyFont="1" applyFill="1" applyBorder="1"/>
    <xf numFmtId="184" fontId="67" fillId="13" borderId="52" xfId="510" applyNumberFormat="1" applyFont="1" applyFill="1" applyBorder="1"/>
    <xf numFmtId="184" fontId="67" fillId="13" borderId="1" xfId="510" applyNumberFormat="1" applyFont="1" applyFill="1" applyBorder="1"/>
    <xf numFmtId="0" fontId="60" fillId="38" borderId="100" xfId="370" applyFont="1" applyFill="1" applyBorder="1" applyAlignment="1">
      <alignment wrapText="1"/>
    </xf>
    <xf numFmtId="3" fontId="60" fillId="38" borderId="101" xfId="7" applyNumberFormat="1" applyFont="1" applyFill="1" applyBorder="1"/>
    <xf numFmtId="3" fontId="60" fillId="38" borderId="102" xfId="7" applyNumberFormat="1" applyFont="1" applyFill="1" applyBorder="1"/>
    <xf numFmtId="166" fontId="11" fillId="0" borderId="67" xfId="105" applyFont="1" applyBorder="1"/>
    <xf numFmtId="166" fontId="11" fillId="0" borderId="61" xfId="105" applyFont="1" applyBorder="1"/>
    <xf numFmtId="0" fontId="60" fillId="38" borderId="103" xfId="370" applyFont="1" applyFill="1" applyBorder="1" applyAlignment="1">
      <alignment wrapText="1"/>
    </xf>
    <xf numFmtId="184" fontId="60" fillId="38" borderId="91" xfId="7" applyNumberFormat="1" applyFont="1" applyFill="1" applyBorder="1"/>
    <xf numFmtId="166" fontId="11" fillId="0" borderId="15" xfId="105" applyFont="1" applyBorder="1"/>
    <xf numFmtId="184" fontId="11" fillId="0" borderId="15" xfId="7" applyNumberFormat="1" applyFont="1" applyBorder="1"/>
    <xf numFmtId="184" fontId="60" fillId="0" borderId="104" xfId="7" applyNumberFormat="1" applyFont="1" applyBorder="1"/>
    <xf numFmtId="0" fontId="18" fillId="6" borderId="97" xfId="370" applyFont="1" applyFill="1" applyBorder="1" applyAlignment="1">
      <alignment wrapText="1"/>
    </xf>
    <xf numFmtId="186" fontId="18" fillId="6" borderId="94" xfId="370" applyNumberFormat="1" applyFont="1" applyFill="1" applyBorder="1"/>
    <xf numFmtId="184" fontId="60" fillId="0" borderId="67" xfId="7" applyNumberFormat="1" applyFont="1" applyBorder="1"/>
    <xf numFmtId="184" fontId="60" fillId="0" borderId="13" xfId="7" applyNumberFormat="1" applyFont="1" applyBorder="1"/>
    <xf numFmtId="184" fontId="60" fillId="0" borderId="105" xfId="7" applyNumberFormat="1" applyFont="1" applyBorder="1"/>
    <xf numFmtId="184" fontId="60" fillId="0" borderId="0" xfId="7" applyNumberFormat="1" applyFont="1"/>
    <xf numFmtId="41" fontId="9" fillId="0" borderId="0" xfId="0" applyNumberFormat="1" applyFont="1"/>
    <xf numFmtId="41" fontId="9" fillId="0" borderId="4" xfId="0" applyNumberFormat="1" applyFont="1" applyBorder="1"/>
    <xf numFmtId="41" fontId="9" fillId="4" borderId="6" xfId="0" applyNumberFormat="1" applyFont="1" applyFill="1" applyBorder="1"/>
    <xf numFmtId="41" fontId="9" fillId="4" borderId="9" xfId="0" applyNumberFormat="1" applyFont="1" applyFill="1" applyBorder="1"/>
    <xf numFmtId="41" fontId="10" fillId="4" borderId="5" xfId="0" applyNumberFormat="1" applyFont="1" applyFill="1" applyBorder="1"/>
    <xf numFmtId="41" fontId="10" fillId="4" borderId="6" xfId="0" applyNumberFormat="1" applyFont="1" applyFill="1" applyBorder="1"/>
    <xf numFmtId="41" fontId="9" fillId="4" borderId="7" xfId="0" applyNumberFormat="1" applyFont="1" applyFill="1" applyBorder="1"/>
    <xf numFmtId="41" fontId="9" fillId="3" borderId="7" xfId="510" applyNumberFormat="1" applyFont="1" applyFill="1" applyBorder="1"/>
    <xf numFmtId="41" fontId="9" fillId="3" borderId="1" xfId="510" applyNumberFormat="1" applyFont="1" applyFill="1" applyBorder="1"/>
    <xf numFmtId="0" fontId="62" fillId="0" borderId="0" xfId="512" applyFont="1" applyAlignment="1">
      <alignment vertical="center"/>
    </xf>
    <xf numFmtId="166" fontId="18" fillId="36" borderId="72" xfId="0" applyFont="1" applyFill="1" applyBorder="1" applyAlignment="1">
      <alignment vertical="center"/>
    </xf>
    <xf numFmtId="43" fontId="11" fillId="0" borderId="0" xfId="370" applyNumberFormat="1" applyFont="1"/>
    <xf numFmtId="166" fontId="9" fillId="39" borderId="40" xfId="0" applyFont="1" applyFill="1" applyBorder="1"/>
    <xf numFmtId="166" fontId="9" fillId="39" borderId="22" xfId="0" applyFont="1" applyFill="1" applyBorder="1"/>
    <xf numFmtId="166" fontId="9" fillId="39" borderId="0" xfId="0" applyFont="1" applyFill="1"/>
    <xf numFmtId="166" fontId="9" fillId="39" borderId="10" xfId="0" applyFont="1" applyFill="1" applyBorder="1"/>
    <xf numFmtId="166" fontId="10" fillId="39" borderId="43" xfId="0" applyFont="1" applyFill="1" applyBorder="1"/>
    <xf numFmtId="166" fontId="10" fillId="39" borderId="44" xfId="0" applyFont="1" applyFill="1" applyBorder="1"/>
    <xf numFmtId="166" fontId="10" fillId="40" borderId="3" xfId="0" applyFont="1" applyFill="1" applyBorder="1"/>
    <xf numFmtId="166" fontId="9" fillId="40" borderId="41" xfId="0" applyFont="1" applyFill="1" applyBorder="1" applyAlignment="1">
      <alignment horizontal="center"/>
    </xf>
    <xf numFmtId="166" fontId="9" fillId="40" borderId="4" xfId="0" applyFont="1" applyFill="1" applyBorder="1" applyAlignment="1">
      <alignment horizontal="center"/>
    </xf>
    <xf numFmtId="166" fontId="9" fillId="40" borderId="45" xfId="0" applyFont="1" applyFill="1" applyBorder="1"/>
    <xf numFmtId="166" fontId="9" fillId="40" borderId="34" xfId="0" applyFont="1" applyFill="1" applyBorder="1" applyAlignment="1">
      <alignment horizontal="center"/>
    </xf>
    <xf numFmtId="166" fontId="9" fillId="40" borderId="46" xfId="0" applyFont="1" applyFill="1" applyBorder="1" applyAlignment="1">
      <alignment horizontal="center"/>
    </xf>
    <xf numFmtId="41" fontId="10" fillId="0" borderId="0" xfId="0" applyNumberFormat="1" applyFont="1" applyFill="1" applyProtection="1">
      <protection locked="0"/>
    </xf>
    <xf numFmtId="166" fontId="10" fillId="39" borderId="21" xfId="0" applyFont="1" applyFill="1" applyBorder="1"/>
    <xf numFmtId="166" fontId="11" fillId="39" borderId="40" xfId="0" applyFont="1" applyFill="1" applyBorder="1"/>
    <xf numFmtId="166" fontId="10" fillId="39" borderId="40" xfId="0" applyFont="1" applyFill="1" applyBorder="1"/>
    <xf numFmtId="166" fontId="11" fillId="39" borderId="22" xfId="0" applyFont="1" applyFill="1" applyBorder="1"/>
    <xf numFmtId="166" fontId="10" fillId="39" borderId="2" xfId="0" applyFont="1" applyFill="1" applyBorder="1"/>
    <xf numFmtId="166" fontId="11" fillId="39" borderId="0" xfId="0" applyFont="1" applyFill="1"/>
    <xf numFmtId="166" fontId="10" fillId="39" borderId="0" xfId="0" applyFont="1" applyFill="1"/>
    <xf numFmtId="166" fontId="10" fillId="39" borderId="10" xfId="0" applyFont="1" applyFill="1" applyBorder="1"/>
    <xf numFmtId="9" fontId="11" fillId="39" borderId="0" xfId="2" applyFont="1" applyFill="1" applyAlignment="1">
      <alignment horizontal="right"/>
    </xf>
    <xf numFmtId="183" fontId="11" fillId="39" borderId="0" xfId="511" applyNumberFormat="1" applyFont="1" applyFill="1"/>
    <xf numFmtId="9" fontId="11" fillId="39" borderId="0" xfId="2" applyFont="1" applyFill="1"/>
    <xf numFmtId="166" fontId="11" fillId="39" borderId="10" xfId="0" applyFont="1" applyFill="1" applyBorder="1"/>
    <xf numFmtId="184" fontId="10" fillId="40" borderId="47" xfId="510" applyNumberFormat="1" applyFont="1" applyFill="1" applyBorder="1"/>
    <xf numFmtId="166" fontId="10" fillId="41" borderId="36" xfId="0" applyFont="1" applyFill="1" applyBorder="1" applyAlignment="1">
      <alignment horizontal="center"/>
    </xf>
    <xf numFmtId="166" fontId="11" fillId="41" borderId="37" xfId="0" applyFont="1" applyFill="1" applyBorder="1" applyAlignment="1">
      <alignment horizontal="center"/>
    </xf>
    <xf numFmtId="166" fontId="9" fillId="40" borderId="48" xfId="0" applyFont="1" applyFill="1" applyBorder="1" applyAlignment="1">
      <alignment horizontal="center"/>
    </xf>
    <xf numFmtId="166" fontId="9" fillId="40" borderId="49" xfId="0" applyFont="1" applyFill="1" applyBorder="1"/>
    <xf numFmtId="166" fontId="10" fillId="40" borderId="18" xfId="0" applyFont="1" applyFill="1" applyBorder="1" applyAlignment="1">
      <alignment horizontal="center"/>
    </xf>
    <xf numFmtId="166" fontId="9" fillId="40" borderId="18" xfId="0" applyFont="1" applyFill="1" applyBorder="1" applyAlignment="1">
      <alignment horizontal="center"/>
    </xf>
    <xf numFmtId="166" fontId="9" fillId="40" borderId="17" xfId="0" applyFont="1" applyFill="1" applyBorder="1" applyAlignment="1">
      <alignment horizontal="center"/>
    </xf>
    <xf numFmtId="166" fontId="9" fillId="40" borderId="39" xfId="0" applyFont="1" applyFill="1" applyBorder="1" applyAlignment="1">
      <alignment horizontal="center"/>
    </xf>
    <xf numFmtId="166" fontId="9" fillId="40" borderId="50" xfId="0" applyFont="1" applyFill="1" applyBorder="1" applyAlignment="1">
      <alignment horizontal="center"/>
    </xf>
    <xf numFmtId="166" fontId="10" fillId="38" borderId="70" xfId="105" applyFont="1" applyFill="1" applyBorder="1"/>
    <xf numFmtId="166" fontId="9" fillId="38" borderId="53" xfId="105" applyFont="1" applyFill="1" applyBorder="1"/>
    <xf numFmtId="166" fontId="10" fillId="38" borderId="53" xfId="105" applyFont="1" applyFill="1" applyBorder="1"/>
    <xf numFmtId="166" fontId="10" fillId="38" borderId="54" xfId="105" applyFont="1" applyFill="1" applyBorder="1"/>
    <xf numFmtId="166" fontId="9" fillId="38" borderId="67" xfId="105" applyFont="1" applyFill="1" applyBorder="1" applyAlignment="1">
      <alignment horizontal="left" indent="1"/>
    </xf>
    <xf numFmtId="166" fontId="9" fillId="38" borderId="0" xfId="105" applyFont="1" applyFill="1"/>
    <xf numFmtId="166" fontId="11" fillId="38" borderId="0" xfId="105" applyFont="1" applyFill="1" applyAlignment="1">
      <alignment horizontal="center"/>
    </xf>
    <xf numFmtId="166" fontId="10" fillId="38" borderId="0" xfId="105" applyFont="1" applyFill="1"/>
    <xf numFmtId="166" fontId="10" fillId="38" borderId="0" xfId="105" applyFont="1" applyFill="1" applyAlignment="1">
      <alignment horizontal="right"/>
    </xf>
    <xf numFmtId="166" fontId="10" fillId="38" borderId="61" xfId="105" applyFont="1" applyFill="1" applyBorder="1"/>
    <xf numFmtId="166" fontId="9" fillId="38" borderId="0" xfId="105" applyFont="1" applyFill="1" applyAlignment="1">
      <alignment horizontal="center"/>
    </xf>
    <xf numFmtId="175" fontId="10" fillId="38" borderId="0" xfId="105" applyNumberFormat="1" applyFont="1" applyFill="1"/>
    <xf numFmtId="187" fontId="10" fillId="38" borderId="0" xfId="105" applyNumberFormat="1" applyFont="1" applyFill="1"/>
    <xf numFmtId="0" fontId="60" fillId="41" borderId="81" xfId="370" applyFont="1" applyFill="1" applyBorder="1" applyAlignment="1">
      <alignment wrapText="1"/>
    </xf>
    <xf numFmtId="166" fontId="9" fillId="40" borderId="99" xfId="105" applyFont="1" applyFill="1" applyBorder="1"/>
    <xf numFmtId="166" fontId="9" fillId="40" borderId="16" xfId="105" applyFont="1" applyFill="1" applyBorder="1" applyAlignment="1">
      <alignment horizontal="center"/>
    </xf>
    <xf numFmtId="166" fontId="9" fillId="40" borderId="83" xfId="105" applyFont="1" applyFill="1" applyBorder="1" applyAlignment="1">
      <alignment horizontal="center"/>
    </xf>
    <xf numFmtId="166" fontId="9" fillId="40" borderId="84" xfId="105" applyFont="1" applyFill="1" applyBorder="1" applyAlignment="1">
      <alignment horizontal="center"/>
    </xf>
    <xf numFmtId="166" fontId="9" fillId="38" borderId="64" xfId="0" applyFont="1" applyFill="1" applyBorder="1"/>
    <xf numFmtId="166" fontId="9" fillId="38" borderId="60" xfId="0" applyFont="1" applyFill="1" applyBorder="1"/>
    <xf numFmtId="166" fontId="9" fillId="38" borderId="59" xfId="0" applyFont="1" applyFill="1" applyBorder="1"/>
    <xf numFmtId="166" fontId="9" fillId="38" borderId="62" xfId="0" applyFont="1" applyFill="1" applyBorder="1"/>
    <xf numFmtId="166" fontId="9" fillId="38" borderId="0" xfId="0" applyFont="1" applyFill="1"/>
    <xf numFmtId="166" fontId="9" fillId="38" borderId="65" xfId="0" applyFont="1" applyFill="1" applyBorder="1"/>
    <xf numFmtId="166" fontId="11" fillId="39" borderId="21" xfId="0" applyFont="1" applyFill="1" applyBorder="1"/>
    <xf numFmtId="166" fontId="11" fillId="39" borderId="2" xfId="0" applyFont="1" applyFill="1" applyBorder="1"/>
    <xf numFmtId="166" fontId="11" fillId="39" borderId="42" xfId="0" applyFont="1" applyFill="1" applyBorder="1"/>
    <xf numFmtId="166" fontId="9" fillId="40" borderId="36" xfId="0" applyFont="1" applyFill="1" applyBorder="1" applyAlignment="1">
      <alignment horizontal="center"/>
    </xf>
    <xf numFmtId="166" fontId="11" fillId="41" borderId="36" xfId="0" applyFont="1" applyFill="1" applyBorder="1" applyAlignment="1">
      <alignment horizontal="center"/>
    </xf>
    <xf numFmtId="166" fontId="11" fillId="41" borderId="35" xfId="0" applyFont="1" applyFill="1" applyBorder="1" applyAlignment="1">
      <alignment horizontal="center"/>
    </xf>
    <xf numFmtId="166" fontId="9" fillId="40" borderId="38" xfId="0" applyFont="1" applyFill="1" applyBorder="1" applyAlignment="1">
      <alignment horizontal="center"/>
    </xf>
    <xf numFmtId="166" fontId="60" fillId="39" borderId="40" xfId="0" applyFont="1" applyFill="1" applyBorder="1" applyAlignment="1">
      <alignment horizontal="center"/>
    </xf>
    <xf numFmtId="166" fontId="60" fillId="39" borderId="0" xfId="0" applyFont="1" applyFill="1" applyAlignment="1">
      <alignment horizontal="center"/>
    </xf>
    <xf numFmtId="166" fontId="9" fillId="40" borderId="53" xfId="105" applyFont="1" applyFill="1" applyBorder="1" applyAlignment="1">
      <alignment horizontal="center"/>
    </xf>
    <xf numFmtId="166" fontId="11" fillId="41" borderId="53" xfId="105" applyFont="1" applyFill="1" applyBorder="1" applyAlignment="1">
      <alignment horizontal="center"/>
    </xf>
    <xf numFmtId="166" fontId="11" fillId="41" borderId="98" xfId="105" applyFont="1" applyFill="1" applyBorder="1" applyAlignment="1">
      <alignment horizontal="center"/>
    </xf>
    <xf numFmtId="0" fontId="60" fillId="41" borderId="82" xfId="370" applyFont="1" applyFill="1" applyBorder="1" applyAlignment="1">
      <alignment horizontal="center"/>
    </xf>
    <xf numFmtId="0" fontId="60" fillId="41" borderId="85" xfId="370" applyFont="1" applyFill="1" applyBorder="1" applyAlignment="1">
      <alignment horizontal="center"/>
    </xf>
    <xf numFmtId="0" fontId="63" fillId="0" borderId="55" xfId="512" applyFont="1" applyBorder="1" applyAlignment="1">
      <alignment horizontal="center" vertical="center"/>
    </xf>
    <xf numFmtId="0" fontId="63" fillId="0" borderId="19" xfId="512" applyFont="1" applyBorder="1" applyAlignment="1">
      <alignment horizontal="center" vertical="center"/>
    </xf>
    <xf numFmtId="0" fontId="63" fillId="0" borderId="56" xfId="512" applyFont="1" applyBorder="1" applyAlignment="1">
      <alignment horizontal="center" vertical="center"/>
    </xf>
    <xf numFmtId="0" fontId="63" fillId="0" borderId="70" xfId="512" applyFont="1" applyBorder="1" applyAlignment="1">
      <alignment horizontal="center" vertical="center"/>
    </xf>
    <xf numFmtId="0" fontId="63" fillId="0" borderId="53" xfId="512" applyFont="1" applyBorder="1" applyAlignment="1">
      <alignment horizontal="center" vertical="center"/>
    </xf>
    <xf numFmtId="0" fontId="63" fillId="0" borderId="77" xfId="512" applyFont="1" applyBorder="1" applyAlignment="1">
      <alignment horizontal="center" vertical="center"/>
    </xf>
    <xf numFmtId="0" fontId="63" fillId="0" borderId="58" xfId="512" applyFont="1" applyBorder="1" applyAlignment="1">
      <alignment horizontal="center" vertical="center"/>
    </xf>
    <xf numFmtId="0" fontId="64" fillId="0" borderId="69" xfId="512" applyFont="1" applyBorder="1" applyAlignment="1">
      <alignment horizontal="center" vertical="center" wrapText="1"/>
    </xf>
    <xf numFmtId="0" fontId="64" fillId="0" borderId="78" xfId="512" applyFont="1" applyBorder="1" applyAlignment="1">
      <alignment horizontal="center" vertical="center" wrapText="1"/>
    </xf>
  </cellXfs>
  <cellStyles count="521">
    <cellStyle name="20% - Accent1 2" xfId="108"/>
    <cellStyle name="20% - Accent1 3" xfId="109"/>
    <cellStyle name="20% - Accent1 4" xfId="110"/>
    <cellStyle name="20% - Accent1 5" xfId="111"/>
    <cellStyle name="20% - Accent2 2" xfId="112"/>
    <cellStyle name="20% - Accent2 3" xfId="113"/>
    <cellStyle name="20% - Accent2 4" xfId="114"/>
    <cellStyle name="20% - Accent2 5" xfId="115"/>
    <cellStyle name="20% - Accent3 2" xfId="116"/>
    <cellStyle name="20% - Accent3 3" xfId="117"/>
    <cellStyle name="20% - Accent3 4" xfId="118"/>
    <cellStyle name="20% - Accent3 5" xfId="119"/>
    <cellStyle name="20% - Accent4 2" xfId="120"/>
    <cellStyle name="20% - Accent4 3" xfId="121"/>
    <cellStyle name="20% - Accent4 4" xfId="122"/>
    <cellStyle name="20% - Accent4 5" xfId="123"/>
    <cellStyle name="20% - Accent5 2" xfId="124"/>
    <cellStyle name="20% - Accent5 3" xfId="125"/>
    <cellStyle name="20% - Accent5 4" xfId="126"/>
    <cellStyle name="20% - Accent5 5" xfId="127"/>
    <cellStyle name="20% - Accent6 2" xfId="128"/>
    <cellStyle name="20% - Accent6 3" xfId="129"/>
    <cellStyle name="20% - Accent6 4" xfId="130"/>
    <cellStyle name="20% - Accent6 5" xfId="131"/>
    <cellStyle name="40% - Accent1 2" xfId="132"/>
    <cellStyle name="40% - Accent1 3" xfId="133"/>
    <cellStyle name="40% - Accent1 4" xfId="134"/>
    <cellStyle name="40% - Accent1 5" xfId="135"/>
    <cellStyle name="40% - Accent2 2" xfId="136"/>
    <cellStyle name="40% - Accent2 3" xfId="137"/>
    <cellStyle name="40% - Accent2 4" xfId="138"/>
    <cellStyle name="40% - Accent2 5" xfId="139"/>
    <cellStyle name="40% - Accent3 2" xfId="140"/>
    <cellStyle name="40% - Accent3 3" xfId="141"/>
    <cellStyle name="40% - Accent3 4" xfId="142"/>
    <cellStyle name="40% - Accent3 5" xfId="143"/>
    <cellStyle name="40% - Accent4 2" xfId="144"/>
    <cellStyle name="40% - Accent4 3" xfId="145"/>
    <cellStyle name="40% - Accent4 4" xfId="146"/>
    <cellStyle name="40% - Accent4 5" xfId="147"/>
    <cellStyle name="40% - Accent5 2" xfId="148"/>
    <cellStyle name="40% - Accent5 3" xfId="149"/>
    <cellStyle name="40% - Accent5 4" xfId="150"/>
    <cellStyle name="40% - Accent5 5" xfId="151"/>
    <cellStyle name="40% - Accent6 2" xfId="152"/>
    <cellStyle name="40% - Accent6 3" xfId="153"/>
    <cellStyle name="40% - Accent6 4" xfId="154"/>
    <cellStyle name="40% - Accent6 5" xfId="155"/>
    <cellStyle name="60% - Accent1 2" xfId="156"/>
    <cellStyle name="60% - Accent1 3" xfId="157"/>
    <cellStyle name="60% - Accent1 4" xfId="158"/>
    <cellStyle name="60% - Accent1 5" xfId="159"/>
    <cellStyle name="60% - Accent2 2" xfId="160"/>
    <cellStyle name="60% - Accent2 3" xfId="161"/>
    <cellStyle name="60% - Accent2 4" xfId="162"/>
    <cellStyle name="60% - Accent2 5" xfId="163"/>
    <cellStyle name="60% - Accent3 2" xfId="164"/>
    <cellStyle name="60% - Accent3 3" xfId="165"/>
    <cellStyle name="60% - Accent3 4" xfId="166"/>
    <cellStyle name="60% - Accent3 5" xfId="167"/>
    <cellStyle name="60% - Accent4 2" xfId="168"/>
    <cellStyle name="60% - Accent4 3" xfId="169"/>
    <cellStyle name="60% - Accent4 4" xfId="170"/>
    <cellStyle name="60% - Accent4 5" xfId="171"/>
    <cellStyle name="60% - Accent5 2" xfId="172"/>
    <cellStyle name="60% - Accent5 3" xfId="173"/>
    <cellStyle name="60% - Accent5 4" xfId="174"/>
    <cellStyle name="60% - Accent5 5" xfId="175"/>
    <cellStyle name="60% - Accent6 2" xfId="176"/>
    <cellStyle name="60% - Accent6 3" xfId="177"/>
    <cellStyle name="60% - Accent6 4" xfId="178"/>
    <cellStyle name="60% - Accent6 5" xfId="179"/>
    <cellStyle name="Accent1 2" xfId="180"/>
    <cellStyle name="Accent1 3" xfId="181"/>
    <cellStyle name="Accent1 4" xfId="182"/>
    <cellStyle name="Accent1 5" xfId="183"/>
    <cellStyle name="Accent2 2" xfId="184"/>
    <cellStyle name="Accent2 3" xfId="185"/>
    <cellStyle name="Accent2 4" xfId="186"/>
    <cellStyle name="Accent2 5" xfId="187"/>
    <cellStyle name="Accent3 2" xfId="188"/>
    <cellStyle name="Accent3 3" xfId="189"/>
    <cellStyle name="Accent3 4" xfId="190"/>
    <cellStyle name="Accent3 5" xfId="191"/>
    <cellStyle name="Accent4 2" xfId="192"/>
    <cellStyle name="Accent4 3" xfId="193"/>
    <cellStyle name="Accent4 4" xfId="194"/>
    <cellStyle name="Accent4 5" xfId="195"/>
    <cellStyle name="Accent5 2" xfId="196"/>
    <cellStyle name="Accent5 3" xfId="197"/>
    <cellStyle name="Accent5 4" xfId="198"/>
    <cellStyle name="Accent5 5" xfId="199"/>
    <cellStyle name="Accent6 2" xfId="200"/>
    <cellStyle name="Accent6 3" xfId="201"/>
    <cellStyle name="Accent6 4" xfId="202"/>
    <cellStyle name="Accent6 5" xfId="203"/>
    <cellStyle name="arial12" xfId="4"/>
    <cellStyle name="arial14" xfId="5"/>
    <cellStyle name="B&amp;P" xfId="6"/>
    <cellStyle name="Bad 2" xfId="204"/>
    <cellStyle name="Bad 3" xfId="205"/>
    <cellStyle name="Bad 4" xfId="206"/>
    <cellStyle name="Bad 5" xfId="207"/>
    <cellStyle name="Calculation 2" xfId="208"/>
    <cellStyle name="Calculation 3" xfId="209"/>
    <cellStyle name="Calculation 4" xfId="210"/>
    <cellStyle name="Calculation 5" xfId="211"/>
    <cellStyle name="Check Cell 2" xfId="212"/>
    <cellStyle name="Check Cell 3" xfId="213"/>
    <cellStyle name="Check Cell 4" xfId="214"/>
    <cellStyle name="Check Cell 5" xfId="215"/>
    <cellStyle name="Comma" xfId="510" builtinId="3"/>
    <cellStyle name="Comma 10" xfId="216"/>
    <cellStyle name="Comma 10 2" xfId="217"/>
    <cellStyle name="Comma 11" xfId="218"/>
    <cellStyle name="Comma 12" xfId="219"/>
    <cellStyle name="Comma 13" xfId="507"/>
    <cellStyle name="Comma 13 2" xfId="517"/>
    <cellStyle name="Comma 14" xfId="513"/>
    <cellStyle name="Comma 2" xfId="7"/>
    <cellStyle name="Comma 2 2" xfId="220"/>
    <cellStyle name="Comma 2 3" xfId="221"/>
    <cellStyle name="Comma 2 4" xfId="222"/>
    <cellStyle name="Comma 2 5" xfId="223"/>
    <cellStyle name="Comma 2 6" xfId="224"/>
    <cellStyle name="Comma 3" xfId="8"/>
    <cellStyle name="Comma 3 10" xfId="225"/>
    <cellStyle name="Comma 3 2" xfId="226"/>
    <cellStyle name="Comma 3 3" xfId="227"/>
    <cellStyle name="Comma 3 4" xfId="228"/>
    <cellStyle name="Comma 3 5" xfId="229"/>
    <cellStyle name="Comma 3 6" xfId="230"/>
    <cellStyle name="Comma 3 7" xfId="231"/>
    <cellStyle name="Comma 3 8" xfId="232"/>
    <cellStyle name="Comma 3 9" xfId="233"/>
    <cellStyle name="Comma 4" xfId="9"/>
    <cellStyle name="Comma 4 10" xfId="234"/>
    <cellStyle name="Comma 4 2" xfId="235"/>
    <cellStyle name="Comma 4 3" xfId="236"/>
    <cellStyle name="Comma 4 4" xfId="237"/>
    <cellStyle name="Comma 4 5" xfId="238"/>
    <cellStyle name="Comma 4 6" xfId="239"/>
    <cellStyle name="Comma 4 7" xfId="240"/>
    <cellStyle name="Comma 4 8" xfId="241"/>
    <cellStyle name="Comma 4 9" xfId="242"/>
    <cellStyle name="Comma 5" xfId="243"/>
    <cellStyle name="Comma 5 10" xfId="244"/>
    <cellStyle name="Comma 5 11" xfId="519"/>
    <cellStyle name="Comma 5 2" xfId="245"/>
    <cellStyle name="Comma 5 3" xfId="246"/>
    <cellStyle name="Comma 5 4" xfId="247"/>
    <cellStyle name="Comma 5 5" xfId="248"/>
    <cellStyle name="Comma 5 6" xfId="249"/>
    <cellStyle name="Comma 5 7" xfId="250"/>
    <cellStyle name="Comma 5 8" xfId="251"/>
    <cellStyle name="Comma 5 9" xfId="252"/>
    <cellStyle name="Comma 6" xfId="253"/>
    <cellStyle name="Comma 7" xfId="254"/>
    <cellStyle name="Comma 8" xfId="255"/>
    <cellStyle name="Comma 8 10" xfId="256"/>
    <cellStyle name="Comma 8 2" xfId="257"/>
    <cellStyle name="Comma 8 3" xfId="258"/>
    <cellStyle name="Comma 8 4" xfId="259"/>
    <cellStyle name="Comma 8 5" xfId="260"/>
    <cellStyle name="Comma 8 6" xfId="261"/>
    <cellStyle name="Comma 8 7" xfId="262"/>
    <cellStyle name="Comma 8 8" xfId="263"/>
    <cellStyle name="Comma 8 9" xfId="264"/>
    <cellStyle name="Comma 9" xfId="265"/>
    <cellStyle name="Comma0" xfId="10"/>
    <cellStyle name="Comma0 - Style3" xfId="11"/>
    <cellStyle name="Comma0_Copy of S3R-0167pricing v3 Option B _ GMH" xfId="12"/>
    <cellStyle name="Comma1 - Style1" xfId="13"/>
    <cellStyle name="Curren - Style2" xfId="14"/>
    <cellStyle name="Curren - Style4" xfId="15"/>
    <cellStyle name="Curren - Style5" xfId="16"/>
    <cellStyle name="Currency" xfId="511" builtinId="4"/>
    <cellStyle name="Currency 10" xfId="266"/>
    <cellStyle name="Currency 11" xfId="514"/>
    <cellStyle name="Currency 12" xfId="516"/>
    <cellStyle name="Currency 15" xfId="267"/>
    <cellStyle name="Currency 2" xfId="17"/>
    <cellStyle name="Currency 2 2" xfId="18"/>
    <cellStyle name="Currency 2 2 2" xfId="268"/>
    <cellStyle name="Currency 2 2 3" xfId="269"/>
    <cellStyle name="Currency 2 2 4" xfId="270"/>
    <cellStyle name="Currency 2 2 5" xfId="271"/>
    <cellStyle name="Currency 2 3" xfId="272"/>
    <cellStyle name="Currency 2 4" xfId="273"/>
    <cellStyle name="Currency 2 5" xfId="274"/>
    <cellStyle name="Currency 3" xfId="19"/>
    <cellStyle name="Currency 3 10" xfId="275"/>
    <cellStyle name="Currency 3 2" xfId="276"/>
    <cellStyle name="Currency 3 3" xfId="277"/>
    <cellStyle name="Currency 3 4" xfId="278"/>
    <cellStyle name="Currency 3 5" xfId="279"/>
    <cellStyle name="Currency 3 6" xfId="280"/>
    <cellStyle name="Currency 3 7" xfId="281"/>
    <cellStyle name="Currency 3 8" xfId="282"/>
    <cellStyle name="Currency 3 9" xfId="283"/>
    <cellStyle name="Currency 4" xfId="284"/>
    <cellStyle name="Currency 5" xfId="285"/>
    <cellStyle name="Currency 6" xfId="286"/>
    <cellStyle name="Currency 7" xfId="287"/>
    <cellStyle name="Currency 8" xfId="288"/>
    <cellStyle name="Currency 9" xfId="289"/>
    <cellStyle name="Currency0" xfId="20"/>
    <cellStyle name="Date" xfId="21"/>
    <cellStyle name="DateTime" xfId="22"/>
    <cellStyle name="Desc" xfId="23"/>
    <cellStyle name="dollar" xfId="24"/>
    <cellStyle name="Euro" xfId="25"/>
    <cellStyle name="Euro 10" xfId="290"/>
    <cellStyle name="Euro 2" xfId="291"/>
    <cellStyle name="Euro 3" xfId="292"/>
    <cellStyle name="Euro 4" xfId="293"/>
    <cellStyle name="Euro 5" xfId="294"/>
    <cellStyle name="Euro 6" xfId="295"/>
    <cellStyle name="Euro 7" xfId="296"/>
    <cellStyle name="Euro 8" xfId="297"/>
    <cellStyle name="Euro 9" xfId="298"/>
    <cellStyle name="Explanatory Text 2" xfId="299"/>
    <cellStyle name="Explanatory Text 3" xfId="300"/>
    <cellStyle name="Explanatory Text 4" xfId="301"/>
    <cellStyle name="Explanatory Text 5" xfId="302"/>
    <cellStyle name="F2" xfId="26"/>
    <cellStyle name="F3" xfId="27"/>
    <cellStyle name="F4" xfId="28"/>
    <cellStyle name="F5" xfId="29"/>
    <cellStyle name="F6" xfId="30"/>
    <cellStyle name="F7" xfId="31"/>
    <cellStyle name="F8" xfId="32"/>
    <cellStyle name="Fixed" xfId="33"/>
    <cellStyle name="Good 2" xfId="303"/>
    <cellStyle name="Good 3" xfId="304"/>
    <cellStyle name="Good 4" xfId="305"/>
    <cellStyle name="Good 5" xfId="306"/>
    <cellStyle name="Green cell" xfId="34"/>
    <cellStyle name="Grey" xfId="35"/>
    <cellStyle name="Header" xfId="36"/>
    <cellStyle name="Header1" xfId="37"/>
    <cellStyle name="Header2" xfId="38"/>
    <cellStyle name="Heading 1 2" xfId="307"/>
    <cellStyle name="Heading 1 3" xfId="308"/>
    <cellStyle name="Heading 1 4" xfId="309"/>
    <cellStyle name="Heading 1 5" xfId="310"/>
    <cellStyle name="Heading 2 2" xfId="311"/>
    <cellStyle name="Heading 2 3" xfId="312"/>
    <cellStyle name="Heading 2 4" xfId="313"/>
    <cellStyle name="Heading 2 5" xfId="314"/>
    <cellStyle name="Heading 3 2" xfId="315"/>
    <cellStyle name="Heading 3 3" xfId="316"/>
    <cellStyle name="Heading 3 4" xfId="317"/>
    <cellStyle name="Heading 3 5" xfId="318"/>
    <cellStyle name="Heading 4 2" xfId="319"/>
    <cellStyle name="Heading 4 2 10" xfId="320"/>
    <cellStyle name="Heading 4 2 11" xfId="321"/>
    <cellStyle name="Heading 4 2 12" xfId="322"/>
    <cellStyle name="Heading 4 2 13" xfId="323"/>
    <cellStyle name="Heading 4 2 2" xfId="324"/>
    <cellStyle name="Heading 4 2 2 10" xfId="325"/>
    <cellStyle name="Heading 4 2 2 2" xfId="326"/>
    <cellStyle name="Heading 4 2 2 3" xfId="327"/>
    <cellStyle name="Heading 4 2 2 4" xfId="328"/>
    <cellStyle name="Heading 4 2 2 5" xfId="329"/>
    <cellStyle name="Heading 4 2 2 6" xfId="330"/>
    <cellStyle name="Heading 4 2 2 7" xfId="331"/>
    <cellStyle name="Heading 4 2 2 8" xfId="332"/>
    <cellStyle name="Heading 4 2 2 9" xfId="333"/>
    <cellStyle name="Heading 4 2 3" xfId="334"/>
    <cellStyle name="Heading 4 2 4" xfId="335"/>
    <cellStyle name="Heading 4 2 5" xfId="336"/>
    <cellStyle name="Heading 4 2 6" xfId="337"/>
    <cellStyle name="Heading 4 2 7" xfId="338"/>
    <cellStyle name="Heading 4 2 8" xfId="339"/>
    <cellStyle name="Heading 4 2 9" xfId="340"/>
    <cellStyle name="Heading 4 3" xfId="341"/>
    <cellStyle name="Heading 4 4" xfId="342"/>
    <cellStyle name="Heading 4 5" xfId="343"/>
    <cellStyle name="HEADING1" xfId="39"/>
    <cellStyle name="HEADING2" xfId="40"/>
    <cellStyle name="Hyperlink 2" xfId="41"/>
    <cellStyle name="Input [yellow]" xfId="42"/>
    <cellStyle name="Input 2" xfId="344"/>
    <cellStyle name="Input 3" xfId="345"/>
    <cellStyle name="Input 4" xfId="346"/>
    <cellStyle name="Input 5" xfId="347"/>
    <cellStyle name="Jim" xfId="43"/>
    <cellStyle name="Linked Cell 2" xfId="348"/>
    <cellStyle name="Linked Cell 3" xfId="349"/>
    <cellStyle name="Linked Cell 4" xfId="350"/>
    <cellStyle name="Linked Cell 5" xfId="351"/>
    <cellStyle name="m/d/y" xfId="44"/>
    <cellStyle name="mm/dd/yy" xfId="45"/>
    <cellStyle name="N,NNN (blank 0)" xfId="46"/>
    <cellStyle name="Neutral 2" xfId="352"/>
    <cellStyle name="Neutral 3" xfId="353"/>
    <cellStyle name="Neutral 4" xfId="354"/>
    <cellStyle name="Neutral 5" xfId="355"/>
    <cellStyle name="Normal" xfId="0" builtinId="0"/>
    <cellStyle name="Normal - Style1" xfId="47"/>
    <cellStyle name="Normal 10" xfId="107"/>
    <cellStyle name="Normal 10 2" xfId="105"/>
    <cellStyle name="Normal 10 3" xfId="356"/>
    <cellStyle name="Normal 10 4" xfId="357"/>
    <cellStyle name="Normal 10 5" xfId="358"/>
    <cellStyle name="Normal 10 6" xfId="359"/>
    <cellStyle name="Normal 10 7" xfId="360"/>
    <cellStyle name="Normal 10 8" xfId="106"/>
    <cellStyle name="Normal 11" xfId="361"/>
    <cellStyle name="Normal 12" xfId="362"/>
    <cellStyle name="Normal 13" xfId="363"/>
    <cellStyle name="Normal 14" xfId="364"/>
    <cellStyle name="Normal 15" xfId="365"/>
    <cellStyle name="Normal 16" xfId="366"/>
    <cellStyle name="Normal 17" xfId="367"/>
    <cellStyle name="Normal 18" xfId="368"/>
    <cellStyle name="Normal 19" xfId="369"/>
    <cellStyle name="Normal 2" xfId="1"/>
    <cellStyle name="Normal 2 10" xfId="48"/>
    <cellStyle name="Normal 2 11" xfId="49"/>
    <cellStyle name="Normal 2 12" xfId="50"/>
    <cellStyle name="Normal 2 13" xfId="51"/>
    <cellStyle name="Normal 2 14" xfId="52"/>
    <cellStyle name="Normal 2 15" xfId="53"/>
    <cellStyle name="Normal 2 16" xfId="54"/>
    <cellStyle name="Normal 2 17" xfId="55"/>
    <cellStyle name="Normal 2 18" xfId="56"/>
    <cellStyle name="Normal 2 19" xfId="370"/>
    <cellStyle name="Normal 2 19 2" xfId="509"/>
    <cellStyle name="Normal 2 2" xfId="57"/>
    <cellStyle name="Normal 2 2 2" xfId="371"/>
    <cellStyle name="Normal 2 20" xfId="372"/>
    <cellStyle name="Normal 2 21" xfId="373"/>
    <cellStyle name="Normal 2 22" xfId="374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_Church Partners Budgets  001 ZOMBA_db" xfId="375"/>
    <cellStyle name="Normal 20" xfId="376"/>
    <cellStyle name="Normal 21" xfId="377"/>
    <cellStyle name="Normal 22" xfId="378"/>
    <cellStyle name="Normal 23" xfId="379"/>
    <cellStyle name="Normal 24" xfId="380"/>
    <cellStyle name="Normal 25" xfId="381"/>
    <cellStyle name="Normal 25 2" xfId="382"/>
    <cellStyle name="Normal 26" xfId="383"/>
    <cellStyle name="Normal 27" xfId="384"/>
    <cellStyle name="Normal 28" xfId="385"/>
    <cellStyle name="Normal 29" xfId="386"/>
    <cellStyle name="Normal 3" xfId="3"/>
    <cellStyle name="Normal 3 10" xfId="387"/>
    <cellStyle name="Normal 3 2" xfId="388"/>
    <cellStyle name="Normal 3 3" xfId="389"/>
    <cellStyle name="Normal 3 4" xfId="390"/>
    <cellStyle name="Normal 3 5" xfId="391"/>
    <cellStyle name="Normal 3 6" xfId="392"/>
    <cellStyle name="Normal 3 7" xfId="393"/>
    <cellStyle name="Normal 3 8" xfId="394"/>
    <cellStyle name="Normal 3 9" xfId="395"/>
    <cellStyle name="Normal 30" xfId="396"/>
    <cellStyle name="Normal 31" xfId="505"/>
    <cellStyle name="Normal 32" xfId="506"/>
    <cellStyle name="Normal 33" xfId="508"/>
    <cellStyle name="Normal 33 2" xfId="518"/>
    <cellStyle name="Normal 33 3" xfId="520"/>
    <cellStyle name="Normal 34" xfId="512"/>
    <cellStyle name="Normal 35" xfId="515"/>
    <cellStyle name="Normal 4" xfId="66"/>
    <cellStyle name="Normal 4 2" xfId="397"/>
    <cellStyle name="Normal 4 3" xfId="398"/>
    <cellStyle name="Normal 4 4" xfId="399"/>
    <cellStyle name="Normal 4 5" xfId="400"/>
    <cellStyle name="Normal 4 7" xfId="401"/>
    <cellStyle name="Normal 5" xfId="67"/>
    <cellStyle name="Normal 6" xfId="68"/>
    <cellStyle name="Normal 6 2" xfId="402"/>
    <cellStyle name="Normal 6 3" xfId="403"/>
    <cellStyle name="Normal 7" xfId="69"/>
    <cellStyle name="Normal 7 2" xfId="404"/>
    <cellStyle name="Normal 7 3" xfId="405"/>
    <cellStyle name="Normal 7 4" xfId="406"/>
    <cellStyle name="Normal 7 5" xfId="407"/>
    <cellStyle name="Normal 8" xfId="70"/>
    <cellStyle name="Normal 8 2" xfId="408"/>
    <cellStyle name="Normal 9" xfId="71"/>
    <cellStyle name="Note 2" xfId="409"/>
    <cellStyle name="Note 3" xfId="410"/>
    <cellStyle name="Note 4" xfId="411"/>
    <cellStyle name="Note 5" xfId="412"/>
    <cellStyle name="Number" xfId="72"/>
    <cellStyle name="Number 2" xfId="73"/>
    <cellStyle name="number 3" xfId="74"/>
    <cellStyle name="Option" xfId="413"/>
    <cellStyle name="Output 2" xfId="414"/>
    <cellStyle name="Output 3" xfId="415"/>
    <cellStyle name="Output 4" xfId="416"/>
    <cellStyle name="Output 5" xfId="417"/>
    <cellStyle name="Percen - Style1" xfId="75"/>
    <cellStyle name="Percen - Style3" xfId="76"/>
    <cellStyle name="Percent" xfId="2" builtinId="5"/>
    <cellStyle name="Percent [0]" xfId="77"/>
    <cellStyle name="Percent [2]" xfId="78"/>
    <cellStyle name="Percent 10" xfId="418"/>
    <cellStyle name="Percent 11" xfId="419"/>
    <cellStyle name="Percent 11 2" xfId="420"/>
    <cellStyle name="Percent 12" xfId="421"/>
    <cellStyle name="Percent 2" xfId="79"/>
    <cellStyle name="Percent 2 2" xfId="80"/>
    <cellStyle name="Percent 2 3" xfId="81"/>
    <cellStyle name="Percent 2 3 2" xfId="422"/>
    <cellStyle name="Percent 2 3 3" xfId="423"/>
    <cellStyle name="Percent 2 3 4" xfId="424"/>
    <cellStyle name="Percent 2 3 5" xfId="425"/>
    <cellStyle name="Percent 2 4" xfId="426"/>
    <cellStyle name="Percent 2 5" xfId="427"/>
    <cellStyle name="Percent 3" xfId="82"/>
    <cellStyle name="Percent 3 10" xfId="428"/>
    <cellStyle name="Percent 3 2" xfId="429"/>
    <cellStyle name="Percent 3 3" xfId="430"/>
    <cellStyle name="Percent 3 4" xfId="431"/>
    <cellStyle name="Percent 3 5" xfId="432"/>
    <cellStyle name="Percent 3 6" xfId="433"/>
    <cellStyle name="Percent 3 7" xfId="434"/>
    <cellStyle name="Percent 3 8" xfId="435"/>
    <cellStyle name="Percent 3 9" xfId="436"/>
    <cellStyle name="Percent 4" xfId="437"/>
    <cellStyle name="Percent 4 2" xfId="438"/>
    <cellStyle name="Percent 4 3" xfId="439"/>
    <cellStyle name="Percent 4 4" xfId="440"/>
    <cellStyle name="Percent 4 5" xfId="441"/>
    <cellStyle name="Percent 5" xfId="442"/>
    <cellStyle name="Percent 6" xfId="443"/>
    <cellStyle name="Percent 7" xfId="444"/>
    <cellStyle name="Percent 8" xfId="445"/>
    <cellStyle name="Percent 9" xfId="446"/>
    <cellStyle name="Period" xfId="83"/>
    <cellStyle name="PROJ_NUM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RAMEY" xfId="91"/>
    <cellStyle name="Ramey $k" xfId="92"/>
    <cellStyle name="RAMEY_P&amp;O BKUP" xfId="93"/>
    <cellStyle name="STYL1 - Style1" xfId="94"/>
    <cellStyle name="Style 1" xfId="95"/>
    <cellStyle name="Style 21" xfId="96"/>
    <cellStyle name="Style 22" xfId="97"/>
    <cellStyle name="Style 23" xfId="98"/>
    <cellStyle name="Style 24" xfId="99"/>
    <cellStyle name="Style 25" xfId="100"/>
    <cellStyle name="Style 26" xfId="101"/>
    <cellStyle name="Style 27" xfId="102"/>
    <cellStyle name="þ_x0011_Í-&amp;ý&amp;‰ýG_x0008_Æ _x000a__x0007__x0001__x0001_" xfId="447"/>
    <cellStyle name="þ_x0011_Í-&amp;ý&amp;‰ýG_x0008_Æ ž_x000a__x0007__x0001__x0001_" xfId="448"/>
    <cellStyle name="þ_x0011_Í-&amp;ý&amp;‰ýG_x0008_Æ_x0009__x000a__x0007__x0001__x0001_" xfId="103"/>
    <cellStyle name="Thousands" xfId="104"/>
    <cellStyle name="Title 2" xfId="449"/>
    <cellStyle name="Title 2 10" xfId="450"/>
    <cellStyle name="Title 2 11" xfId="451"/>
    <cellStyle name="Title 2 12" xfId="452"/>
    <cellStyle name="Title 2 13" xfId="453"/>
    <cellStyle name="Title 2 2" xfId="454"/>
    <cellStyle name="Title 2 2 10" xfId="455"/>
    <cellStyle name="Title 2 2 2" xfId="456"/>
    <cellStyle name="Title 2 2 3" xfId="457"/>
    <cellStyle name="Title 2 2 4" xfId="458"/>
    <cellStyle name="Title 2 2 5" xfId="459"/>
    <cellStyle name="Title 2 2 6" xfId="460"/>
    <cellStyle name="Title 2 2 7" xfId="461"/>
    <cellStyle name="Title 2 2 8" xfId="462"/>
    <cellStyle name="Title 2 2 9" xfId="463"/>
    <cellStyle name="Title 2 3" xfId="464"/>
    <cellStyle name="Title 2 4" xfId="465"/>
    <cellStyle name="Title 2 5" xfId="466"/>
    <cellStyle name="Title 2 6" xfId="467"/>
    <cellStyle name="Title 2 7" xfId="468"/>
    <cellStyle name="Title 2 8" xfId="469"/>
    <cellStyle name="Title 2 9" xfId="470"/>
    <cellStyle name="Title 3" xfId="471"/>
    <cellStyle name="Title 4" xfId="472"/>
    <cellStyle name="Title 5" xfId="473"/>
    <cellStyle name="Total 2" xfId="474"/>
    <cellStyle name="Total 2 10" xfId="475"/>
    <cellStyle name="Total 2 11" xfId="476"/>
    <cellStyle name="Total 2 12" xfId="477"/>
    <cellStyle name="Total 2 13" xfId="478"/>
    <cellStyle name="Total 2 2" xfId="479"/>
    <cellStyle name="Total 2 2 10" xfId="480"/>
    <cellStyle name="Total 2 2 2" xfId="481"/>
    <cellStyle name="Total 2 2 3" xfId="482"/>
    <cellStyle name="Total 2 2 4" xfId="483"/>
    <cellStyle name="Total 2 2 5" xfId="484"/>
    <cellStyle name="Total 2 2 6" xfId="485"/>
    <cellStyle name="Total 2 2 7" xfId="486"/>
    <cellStyle name="Total 2 2 8" xfId="487"/>
    <cellStyle name="Total 2 2 9" xfId="488"/>
    <cellStyle name="Total 2 3" xfId="489"/>
    <cellStyle name="Total 2 4" xfId="490"/>
    <cellStyle name="Total 2 5" xfId="491"/>
    <cellStyle name="Total 2 6" xfId="492"/>
    <cellStyle name="Total 2 7" xfId="493"/>
    <cellStyle name="Total 2 8" xfId="494"/>
    <cellStyle name="Total 2 9" xfId="495"/>
    <cellStyle name="Total 3" xfId="496"/>
    <cellStyle name="Total 4" xfId="497"/>
    <cellStyle name="Total 5" xfId="498"/>
    <cellStyle name="Unit" xfId="499"/>
    <cellStyle name="Warning Text 2" xfId="500"/>
    <cellStyle name="Warning Text 3" xfId="501"/>
    <cellStyle name="Warning Text 4" xfId="502"/>
    <cellStyle name="Warning Text 5" xfId="503"/>
    <cellStyle name="Обычный_GDIP salary May 2003" xfId="504"/>
  </cellStyles>
  <dxfs count="0"/>
  <tableStyles count="0" defaultTableStyle="TableStyleMedium9" defaultPivotStyle="PivotStyleLight16"/>
  <colors>
    <mruColors>
      <color rgb="FF1F497D"/>
      <color rgb="FF808080"/>
      <color rgb="FFB4CCD4"/>
      <color rgb="FF6A9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cdivoca.sharepoint.com/sites/Intranet/New%20Business/Proposal%20Templates/Budget%20Templates/AV%20Templates/RFA/No%20Leverage%20or%20Cost%20Share/Budget%20Template%20RFA%20-%203%20Yr%20No%20Cost%20Sha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(AV)"/>
      <sheetName val="SUMMARY"/>
      <sheetName val="Short Summary"/>
      <sheetName val="Training"/>
      <sheetName val="Intl. Travel Table"/>
      <sheetName val="NXP"/>
    </sheetNames>
    <sheetDataSet>
      <sheetData sheetId="0">
        <row r="3">
          <cell r="C3" t="str">
            <v>Country and Name of Proposal</v>
          </cell>
          <cell r="K3">
            <v>0.05</v>
          </cell>
        </row>
        <row r="4">
          <cell r="K4">
            <v>0.05</v>
          </cell>
        </row>
        <row r="5">
          <cell r="K5">
            <v>0.04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6"/>
  <sheetViews>
    <sheetView view="pageBreakPreview" zoomScale="110" zoomScaleNormal="100" zoomScaleSheetLayoutView="110" workbookViewId="0">
      <selection activeCell="B9" sqref="B9"/>
    </sheetView>
  </sheetViews>
  <sheetFormatPr defaultRowHeight="15.75"/>
  <cols>
    <col min="1" max="1" width="37.77734375" style="2" customWidth="1"/>
    <col min="2" max="5" width="14.44140625" style="2" customWidth="1"/>
    <col min="6" max="6" width="10.33203125" style="2" customWidth="1"/>
    <col min="7" max="256" width="8.88671875" style="2"/>
    <col min="257" max="257" width="34.21875" style="2" customWidth="1"/>
    <col min="258" max="258" width="30.6640625" style="2" customWidth="1"/>
    <col min="259" max="512" width="8.88671875" style="2"/>
    <col min="513" max="513" width="34.21875" style="2" customWidth="1"/>
    <col min="514" max="514" width="30.6640625" style="2" customWidth="1"/>
    <col min="515" max="768" width="8.88671875" style="2"/>
    <col min="769" max="769" width="34.21875" style="2" customWidth="1"/>
    <col min="770" max="770" width="30.6640625" style="2" customWidth="1"/>
    <col min="771" max="1024" width="8.88671875" style="2"/>
    <col min="1025" max="1025" width="34.21875" style="2" customWidth="1"/>
    <col min="1026" max="1026" width="30.6640625" style="2" customWidth="1"/>
    <col min="1027" max="1280" width="8.88671875" style="2"/>
    <col min="1281" max="1281" width="34.21875" style="2" customWidth="1"/>
    <col min="1282" max="1282" width="30.6640625" style="2" customWidth="1"/>
    <col min="1283" max="1536" width="8.88671875" style="2"/>
    <col min="1537" max="1537" width="34.21875" style="2" customWidth="1"/>
    <col min="1538" max="1538" width="30.6640625" style="2" customWidth="1"/>
    <col min="1539" max="1792" width="8.88671875" style="2"/>
    <col min="1793" max="1793" width="34.21875" style="2" customWidth="1"/>
    <col min="1794" max="1794" width="30.6640625" style="2" customWidth="1"/>
    <col min="1795" max="2048" width="8.88671875" style="2"/>
    <col min="2049" max="2049" width="34.21875" style="2" customWidth="1"/>
    <col min="2050" max="2050" width="30.6640625" style="2" customWidth="1"/>
    <col min="2051" max="2304" width="8.88671875" style="2"/>
    <col min="2305" max="2305" width="34.21875" style="2" customWidth="1"/>
    <col min="2306" max="2306" width="30.6640625" style="2" customWidth="1"/>
    <col min="2307" max="2560" width="8.88671875" style="2"/>
    <col min="2561" max="2561" width="34.21875" style="2" customWidth="1"/>
    <col min="2562" max="2562" width="30.6640625" style="2" customWidth="1"/>
    <col min="2563" max="2816" width="8.88671875" style="2"/>
    <col min="2817" max="2817" width="34.21875" style="2" customWidth="1"/>
    <col min="2818" max="2818" width="30.6640625" style="2" customWidth="1"/>
    <col min="2819" max="3072" width="8.88671875" style="2"/>
    <col min="3073" max="3073" width="34.21875" style="2" customWidth="1"/>
    <col min="3074" max="3074" width="30.6640625" style="2" customWidth="1"/>
    <col min="3075" max="3328" width="8.88671875" style="2"/>
    <col min="3329" max="3329" width="34.21875" style="2" customWidth="1"/>
    <col min="3330" max="3330" width="30.6640625" style="2" customWidth="1"/>
    <col min="3331" max="3584" width="8.88671875" style="2"/>
    <col min="3585" max="3585" width="34.21875" style="2" customWidth="1"/>
    <col min="3586" max="3586" width="30.6640625" style="2" customWidth="1"/>
    <col min="3587" max="3840" width="8.88671875" style="2"/>
    <col min="3841" max="3841" width="34.21875" style="2" customWidth="1"/>
    <col min="3842" max="3842" width="30.6640625" style="2" customWidth="1"/>
    <col min="3843" max="4096" width="8.88671875" style="2"/>
    <col min="4097" max="4097" width="34.21875" style="2" customWidth="1"/>
    <col min="4098" max="4098" width="30.6640625" style="2" customWidth="1"/>
    <col min="4099" max="4352" width="8.88671875" style="2"/>
    <col min="4353" max="4353" width="34.21875" style="2" customWidth="1"/>
    <col min="4354" max="4354" width="30.6640625" style="2" customWidth="1"/>
    <col min="4355" max="4608" width="8.88671875" style="2"/>
    <col min="4609" max="4609" width="34.21875" style="2" customWidth="1"/>
    <col min="4610" max="4610" width="30.6640625" style="2" customWidth="1"/>
    <col min="4611" max="4864" width="8.88671875" style="2"/>
    <col min="4865" max="4865" width="34.21875" style="2" customWidth="1"/>
    <col min="4866" max="4866" width="30.6640625" style="2" customWidth="1"/>
    <col min="4867" max="5120" width="8.88671875" style="2"/>
    <col min="5121" max="5121" width="34.21875" style="2" customWidth="1"/>
    <col min="5122" max="5122" width="30.6640625" style="2" customWidth="1"/>
    <col min="5123" max="5376" width="8.88671875" style="2"/>
    <col min="5377" max="5377" width="34.21875" style="2" customWidth="1"/>
    <col min="5378" max="5378" width="30.6640625" style="2" customWidth="1"/>
    <col min="5379" max="5632" width="8.88671875" style="2"/>
    <col min="5633" max="5633" width="34.21875" style="2" customWidth="1"/>
    <col min="5634" max="5634" width="30.6640625" style="2" customWidth="1"/>
    <col min="5635" max="5888" width="8.88671875" style="2"/>
    <col min="5889" max="5889" width="34.21875" style="2" customWidth="1"/>
    <col min="5890" max="5890" width="30.6640625" style="2" customWidth="1"/>
    <col min="5891" max="6144" width="8.88671875" style="2"/>
    <col min="6145" max="6145" width="34.21875" style="2" customWidth="1"/>
    <col min="6146" max="6146" width="30.6640625" style="2" customWidth="1"/>
    <col min="6147" max="6400" width="8.88671875" style="2"/>
    <col min="6401" max="6401" width="34.21875" style="2" customWidth="1"/>
    <col min="6402" max="6402" width="30.6640625" style="2" customWidth="1"/>
    <col min="6403" max="6656" width="8.88671875" style="2"/>
    <col min="6657" max="6657" width="34.21875" style="2" customWidth="1"/>
    <col min="6658" max="6658" width="30.6640625" style="2" customWidth="1"/>
    <col min="6659" max="6912" width="8.88671875" style="2"/>
    <col min="6913" max="6913" width="34.21875" style="2" customWidth="1"/>
    <col min="6914" max="6914" width="30.6640625" style="2" customWidth="1"/>
    <col min="6915" max="7168" width="8.88671875" style="2"/>
    <col min="7169" max="7169" width="34.21875" style="2" customWidth="1"/>
    <col min="7170" max="7170" width="30.6640625" style="2" customWidth="1"/>
    <col min="7171" max="7424" width="8.88671875" style="2"/>
    <col min="7425" max="7425" width="34.21875" style="2" customWidth="1"/>
    <col min="7426" max="7426" width="30.6640625" style="2" customWidth="1"/>
    <col min="7427" max="7680" width="8.88671875" style="2"/>
    <col min="7681" max="7681" width="34.21875" style="2" customWidth="1"/>
    <col min="7682" max="7682" width="30.6640625" style="2" customWidth="1"/>
    <col min="7683" max="7936" width="8.88671875" style="2"/>
    <col min="7937" max="7937" width="34.21875" style="2" customWidth="1"/>
    <col min="7938" max="7938" width="30.6640625" style="2" customWidth="1"/>
    <col min="7939" max="8192" width="8.88671875" style="2"/>
    <col min="8193" max="8193" width="34.21875" style="2" customWidth="1"/>
    <col min="8194" max="8194" width="30.6640625" style="2" customWidth="1"/>
    <col min="8195" max="8448" width="8.88671875" style="2"/>
    <col min="8449" max="8449" width="34.21875" style="2" customWidth="1"/>
    <col min="8450" max="8450" width="30.6640625" style="2" customWidth="1"/>
    <col min="8451" max="8704" width="8.88671875" style="2"/>
    <col min="8705" max="8705" width="34.21875" style="2" customWidth="1"/>
    <col min="8706" max="8706" width="30.6640625" style="2" customWidth="1"/>
    <col min="8707" max="8960" width="8.88671875" style="2"/>
    <col min="8961" max="8961" width="34.21875" style="2" customWidth="1"/>
    <col min="8962" max="8962" width="30.6640625" style="2" customWidth="1"/>
    <col min="8963" max="9216" width="8.88671875" style="2"/>
    <col min="9217" max="9217" width="34.21875" style="2" customWidth="1"/>
    <col min="9218" max="9218" width="30.6640625" style="2" customWidth="1"/>
    <col min="9219" max="9472" width="8.88671875" style="2"/>
    <col min="9473" max="9473" width="34.21875" style="2" customWidth="1"/>
    <col min="9474" max="9474" width="30.6640625" style="2" customWidth="1"/>
    <col min="9475" max="9728" width="8.88671875" style="2"/>
    <col min="9729" max="9729" width="34.21875" style="2" customWidth="1"/>
    <col min="9730" max="9730" width="30.6640625" style="2" customWidth="1"/>
    <col min="9731" max="9984" width="8.88671875" style="2"/>
    <col min="9985" max="9985" width="34.21875" style="2" customWidth="1"/>
    <col min="9986" max="9986" width="30.6640625" style="2" customWidth="1"/>
    <col min="9987" max="10240" width="8.88671875" style="2"/>
    <col min="10241" max="10241" width="34.21875" style="2" customWidth="1"/>
    <col min="10242" max="10242" width="30.6640625" style="2" customWidth="1"/>
    <col min="10243" max="10496" width="8.88671875" style="2"/>
    <col min="10497" max="10497" width="34.21875" style="2" customWidth="1"/>
    <col min="10498" max="10498" width="30.6640625" style="2" customWidth="1"/>
    <col min="10499" max="10752" width="8.88671875" style="2"/>
    <col min="10753" max="10753" width="34.21875" style="2" customWidth="1"/>
    <col min="10754" max="10754" width="30.6640625" style="2" customWidth="1"/>
    <col min="10755" max="11008" width="8.88671875" style="2"/>
    <col min="11009" max="11009" width="34.21875" style="2" customWidth="1"/>
    <col min="11010" max="11010" width="30.6640625" style="2" customWidth="1"/>
    <col min="11011" max="11264" width="8.88671875" style="2"/>
    <col min="11265" max="11265" width="34.21875" style="2" customWidth="1"/>
    <col min="11266" max="11266" width="30.6640625" style="2" customWidth="1"/>
    <col min="11267" max="11520" width="8.88671875" style="2"/>
    <col min="11521" max="11521" width="34.21875" style="2" customWidth="1"/>
    <col min="11522" max="11522" width="30.6640625" style="2" customWidth="1"/>
    <col min="11523" max="11776" width="8.88671875" style="2"/>
    <col min="11777" max="11777" width="34.21875" style="2" customWidth="1"/>
    <col min="11778" max="11778" width="30.6640625" style="2" customWidth="1"/>
    <col min="11779" max="12032" width="8.88671875" style="2"/>
    <col min="12033" max="12033" width="34.21875" style="2" customWidth="1"/>
    <col min="12034" max="12034" width="30.6640625" style="2" customWidth="1"/>
    <col min="12035" max="12288" width="8.88671875" style="2"/>
    <col min="12289" max="12289" width="34.21875" style="2" customWidth="1"/>
    <col min="12290" max="12290" width="30.6640625" style="2" customWidth="1"/>
    <col min="12291" max="12544" width="8.88671875" style="2"/>
    <col min="12545" max="12545" width="34.21875" style="2" customWidth="1"/>
    <col min="12546" max="12546" width="30.6640625" style="2" customWidth="1"/>
    <col min="12547" max="12800" width="8.88671875" style="2"/>
    <col min="12801" max="12801" width="34.21875" style="2" customWidth="1"/>
    <col min="12802" max="12802" width="30.6640625" style="2" customWidth="1"/>
    <col min="12803" max="13056" width="8.88671875" style="2"/>
    <col min="13057" max="13057" width="34.21875" style="2" customWidth="1"/>
    <col min="13058" max="13058" width="30.6640625" style="2" customWidth="1"/>
    <col min="13059" max="13312" width="8.88671875" style="2"/>
    <col min="13313" max="13313" width="34.21875" style="2" customWidth="1"/>
    <col min="13314" max="13314" width="30.6640625" style="2" customWidth="1"/>
    <col min="13315" max="13568" width="8.88671875" style="2"/>
    <col min="13569" max="13569" width="34.21875" style="2" customWidth="1"/>
    <col min="13570" max="13570" width="30.6640625" style="2" customWidth="1"/>
    <col min="13571" max="13824" width="8.88671875" style="2"/>
    <col min="13825" max="13825" width="34.21875" style="2" customWidth="1"/>
    <col min="13826" max="13826" width="30.6640625" style="2" customWidth="1"/>
    <col min="13827" max="14080" width="8.88671875" style="2"/>
    <col min="14081" max="14081" width="34.21875" style="2" customWidth="1"/>
    <col min="14082" max="14082" width="30.6640625" style="2" customWidth="1"/>
    <col min="14083" max="14336" width="8.88671875" style="2"/>
    <col min="14337" max="14337" width="34.21875" style="2" customWidth="1"/>
    <col min="14338" max="14338" width="30.6640625" style="2" customWidth="1"/>
    <col min="14339" max="14592" width="8.88671875" style="2"/>
    <col min="14593" max="14593" width="34.21875" style="2" customWidth="1"/>
    <col min="14594" max="14594" width="30.6640625" style="2" customWidth="1"/>
    <col min="14595" max="14848" width="8.88671875" style="2"/>
    <col min="14849" max="14849" width="34.21875" style="2" customWidth="1"/>
    <col min="14850" max="14850" width="30.6640625" style="2" customWidth="1"/>
    <col min="14851" max="15104" width="8.88671875" style="2"/>
    <col min="15105" max="15105" width="34.21875" style="2" customWidth="1"/>
    <col min="15106" max="15106" width="30.6640625" style="2" customWidth="1"/>
    <col min="15107" max="15360" width="8.88671875" style="2"/>
    <col min="15361" max="15361" width="34.21875" style="2" customWidth="1"/>
    <col min="15362" max="15362" width="30.6640625" style="2" customWidth="1"/>
    <col min="15363" max="15616" width="8.88671875" style="2"/>
    <col min="15617" max="15617" width="34.21875" style="2" customWidth="1"/>
    <col min="15618" max="15618" width="30.6640625" style="2" customWidth="1"/>
    <col min="15619" max="15872" width="8.88671875" style="2"/>
    <col min="15873" max="15873" width="34.21875" style="2" customWidth="1"/>
    <col min="15874" max="15874" width="30.6640625" style="2" customWidth="1"/>
    <col min="15875" max="16128" width="8.88671875" style="2"/>
    <col min="16129" max="16129" width="34.21875" style="2" customWidth="1"/>
    <col min="16130" max="16130" width="30.6640625" style="2" customWidth="1"/>
    <col min="16131" max="16384" width="8.88671875" style="2"/>
  </cols>
  <sheetData>
    <row r="1" spans="1:5">
      <c r="A1" s="293"/>
      <c r="B1" s="234" t="s">
        <v>55</v>
      </c>
      <c r="C1" s="234"/>
      <c r="D1" s="234"/>
      <c r="E1" s="235"/>
    </row>
    <row r="2" spans="1:5">
      <c r="A2" s="294"/>
      <c r="B2" s="236"/>
      <c r="C2" s="236"/>
      <c r="D2" s="236"/>
      <c r="E2" s="237"/>
    </row>
    <row r="3" spans="1:5">
      <c r="A3" s="294"/>
      <c r="B3" s="236" t="s">
        <v>135</v>
      </c>
      <c r="C3" s="236"/>
      <c r="D3" s="236"/>
      <c r="E3" s="237"/>
    </row>
    <row r="4" spans="1:5">
      <c r="A4" s="294"/>
      <c r="B4" s="236"/>
      <c r="C4" s="236"/>
      <c r="D4" s="236"/>
      <c r="E4" s="237"/>
    </row>
    <row r="5" spans="1:5">
      <c r="A5" s="294"/>
      <c r="B5" s="236"/>
      <c r="C5" s="236"/>
      <c r="D5" s="236"/>
      <c r="E5" s="237"/>
    </row>
    <row r="6" spans="1:5" ht="16.5" thickBot="1">
      <c r="A6" s="295"/>
      <c r="B6" s="238"/>
      <c r="C6" s="238"/>
      <c r="D6" s="238"/>
      <c r="E6" s="239"/>
    </row>
    <row r="7" spans="1:5">
      <c r="A7" s="240"/>
      <c r="B7" s="241" t="s">
        <v>6</v>
      </c>
      <c r="C7" s="241" t="s">
        <v>76</v>
      </c>
      <c r="D7" s="241" t="s">
        <v>7</v>
      </c>
      <c r="E7" s="242" t="s">
        <v>0</v>
      </c>
    </row>
    <row r="8" spans="1:5" ht="16.5" thickBot="1">
      <c r="A8" s="243" t="s">
        <v>1</v>
      </c>
      <c r="B8" s="244" t="s">
        <v>154</v>
      </c>
      <c r="C8" s="244" t="s">
        <v>154</v>
      </c>
      <c r="D8" s="244" t="s">
        <v>154</v>
      </c>
      <c r="E8" s="245"/>
    </row>
    <row r="9" spans="1:5" ht="16.5" thickBot="1">
      <c r="A9" s="55" t="s">
        <v>72</v>
      </c>
      <c r="B9" s="64">
        <f>'DETAILED BUDGET'!E25+'DETAILED BUDGET'!E30</f>
        <v>0</v>
      </c>
      <c r="C9" s="64">
        <f>'DETAILED BUDGET'!I25+'DETAILED BUDGET'!I30</f>
        <v>0</v>
      </c>
      <c r="D9" s="64">
        <f>'DETAILED BUDGET'!M25+'DETAILED BUDGET'!M30</f>
        <v>0</v>
      </c>
      <c r="E9" s="64">
        <f t="shared" ref="E9:E14" si="0">SUM(B9:D9)</f>
        <v>0</v>
      </c>
    </row>
    <row r="10" spans="1:5" ht="16.5" thickBot="1">
      <c r="A10" s="22" t="s">
        <v>64</v>
      </c>
      <c r="B10" s="65">
        <f>'DETAILED BUDGET'!E60</f>
        <v>0</v>
      </c>
      <c r="C10" s="65">
        <f>'DETAILED BUDGET'!I60</f>
        <v>0</v>
      </c>
      <c r="D10" s="65">
        <f>'DETAILED BUDGET'!M60</f>
        <v>0</v>
      </c>
      <c r="E10" s="64">
        <f t="shared" si="0"/>
        <v>0</v>
      </c>
    </row>
    <row r="11" spans="1:5" ht="16.5" thickBot="1">
      <c r="A11" s="22" t="s">
        <v>48</v>
      </c>
      <c r="B11" s="65">
        <f>'DETAILED BUDGET'!E77+'DETAILED BUDGET'!E84+'DETAILED BUDGET'!E88+'DETAILED BUDGET'!E116+'DETAILED BUDGET'!E120+'DETAILED BUDGET'!E126</f>
        <v>0</v>
      </c>
      <c r="C11" s="65">
        <f>'DETAILED BUDGET'!I77+'DETAILED BUDGET'!I84+'DETAILED BUDGET'!I88+'DETAILED BUDGET'!I116+'DETAILED BUDGET'!I120+'DETAILED BUDGET'!I126</f>
        <v>0</v>
      </c>
      <c r="D11" s="65">
        <f>'DETAILED BUDGET'!M77+'DETAILED BUDGET'!M84+'DETAILED BUDGET'!M88+'DETAILED BUDGET'!M116+'DETAILED BUDGET'!M120+'DETAILED BUDGET'!M126</f>
        <v>0</v>
      </c>
      <c r="E11" s="64">
        <f t="shared" si="0"/>
        <v>0</v>
      </c>
    </row>
    <row r="12" spans="1:5" ht="16.5" thickBot="1">
      <c r="A12" s="22" t="s">
        <v>73</v>
      </c>
      <c r="B12" s="65">
        <f>'DETAILED BUDGET'!E130</f>
        <v>0</v>
      </c>
      <c r="C12" s="65">
        <f>'DETAILED BUDGET'!I130</f>
        <v>0</v>
      </c>
      <c r="D12" s="65">
        <f>'DETAILED BUDGET'!M130</f>
        <v>0</v>
      </c>
      <c r="E12" s="64">
        <f t="shared" si="0"/>
        <v>0</v>
      </c>
    </row>
    <row r="13" spans="1:5" ht="16.5" thickBot="1">
      <c r="A13" s="25" t="str">
        <f>'DETAILED BUDGET'!A134</f>
        <v>SUBAWARDS AND GRANTS</v>
      </c>
      <c r="B13" s="229">
        <f>'DETAILED BUDGET'!E138</f>
        <v>0</v>
      </c>
      <c r="C13" s="229">
        <f>'DETAILED BUDGET'!I138</f>
        <v>0</v>
      </c>
      <c r="D13" s="229">
        <f>'DETAILED BUDGET'!M138</f>
        <v>0</v>
      </c>
      <c r="E13" s="230">
        <f t="shared" si="0"/>
        <v>0</v>
      </c>
    </row>
    <row r="14" spans="1:5" ht="16.5" thickBot="1">
      <c r="A14" s="200" t="s">
        <v>79</v>
      </c>
      <c r="B14" s="201">
        <f>'DETAILED BUDGET'!E140</f>
        <v>0</v>
      </c>
      <c r="C14" s="201">
        <f>'DETAILED BUDGET'!I140</f>
        <v>0</v>
      </c>
      <c r="D14" s="202">
        <f>'DETAILED BUDGET'!M140</f>
        <v>0</v>
      </c>
      <c r="E14" s="203">
        <f t="shared" si="0"/>
        <v>0</v>
      </c>
    </row>
    <row r="15" spans="1:5" ht="16.5" thickBot="1">
      <c r="A15" s="75" t="s">
        <v>87</v>
      </c>
      <c r="B15" s="74">
        <f>'DETAILED BUDGET'!E140</f>
        <v>0</v>
      </c>
      <c r="C15" s="74">
        <f>'DETAILED BUDGET'!I140</f>
        <v>0</v>
      </c>
      <c r="D15" s="73">
        <f>'DETAILED BUDGET'!M140</f>
        <v>0</v>
      </c>
      <c r="E15" s="64">
        <f t="shared" ref="E15" si="1">SUM(B15:D15)</f>
        <v>0</v>
      </c>
    </row>
    <row r="16" spans="1:5" ht="16.5" thickBot="1">
      <c r="A16" s="200" t="s">
        <v>53</v>
      </c>
      <c r="B16" s="204">
        <f>SUM(B14:B15)</f>
        <v>0</v>
      </c>
      <c r="C16" s="204">
        <f t="shared" ref="C16:E16" si="2">SUM(C14:C15)</f>
        <v>0</v>
      </c>
      <c r="D16" s="202">
        <f t="shared" si="2"/>
        <v>0</v>
      </c>
      <c r="E16" s="205">
        <f t="shared" si="2"/>
        <v>0</v>
      </c>
    </row>
  </sheetData>
  <mergeCells count="1">
    <mergeCell ref="A1:A6"/>
  </mergeCells>
  <printOptions horizontalCentered="1"/>
  <pageMargins left="1" right="1" top="1" bottom="1" header="0.5" footer="0.5"/>
  <pageSetup orientation="landscape" r:id="rId1"/>
  <headerFooter scaleWithDoc="0">
    <oddHeader xml:space="preserve">&amp;L&amp;G&amp;R&amp;8&amp;K1F497DAdvanced Maize Seed Adoption Program (AMSAP)
RFA No.: RFA-663-15-000010&amp;K000000
</oddHeader>
    <oddFooter>&amp;C&amp;"Arial,Italic"&amp;8&amp;K1F497DUse or disclosure of data contained on this sheet is subject to the restriction on the title page of this application&amp;R&amp;8&amp;K1F497DPAGE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/>
  <dimension ref="A1:T150"/>
  <sheetViews>
    <sheetView view="pageBreakPreview" zoomScale="80" zoomScaleNormal="80" zoomScaleSheetLayoutView="80" workbookViewId="0">
      <pane xSplit="2" ySplit="7" topLeftCell="C8" activePane="bottomRight" state="frozen"/>
      <selection activeCell="F10" sqref="F10"/>
      <selection pane="topRight" activeCell="F10" sqref="F10"/>
      <selection pane="bottomLeft" activeCell="F10" sqref="F10"/>
      <selection pane="bottomRight" activeCell="O116" sqref="O116"/>
    </sheetView>
  </sheetViews>
  <sheetFormatPr defaultColWidth="16.33203125" defaultRowHeight="15.75" outlineLevelRow="2" outlineLevelCol="1"/>
  <cols>
    <col min="1" max="1" width="54.6640625" style="2" customWidth="1"/>
    <col min="2" max="2" width="7.44140625" style="20" hidden="1" customWidth="1"/>
    <col min="3" max="3" width="8.88671875" style="2" customWidth="1" outlineLevel="1"/>
    <col min="4" max="4" width="7.77734375" style="2" bestFit="1" customWidth="1" outlineLevel="1"/>
    <col min="5" max="5" width="9.5546875" style="2" bestFit="1" customWidth="1" outlineLevel="1"/>
    <col min="6" max="6" width="1" style="2" customWidth="1"/>
    <col min="7" max="7" width="7.33203125" style="2" customWidth="1" outlineLevel="1"/>
    <col min="8" max="8" width="7.77734375" style="2" customWidth="1" outlineLevel="1"/>
    <col min="9" max="9" width="9.5546875" style="2" customWidth="1" outlineLevel="1"/>
    <col min="10" max="10" width="1" style="2" customWidth="1"/>
    <col min="11" max="11" width="7.33203125" style="2" customWidth="1" outlineLevel="1"/>
    <col min="12" max="13" width="9.5546875" style="2" customWidth="1" outlineLevel="1"/>
    <col min="14" max="14" width="1" style="2" customWidth="1"/>
    <col min="15" max="15" width="9.33203125" style="2" bestFit="1" customWidth="1"/>
    <col min="16" max="16" width="13" style="2" customWidth="1"/>
    <col min="17" max="16384" width="16.33203125" style="2"/>
  </cols>
  <sheetData>
    <row r="1" spans="1:20">
      <c r="A1" s="247"/>
      <c r="B1" s="248"/>
      <c r="C1" s="234" t="s">
        <v>96</v>
      </c>
      <c r="D1" s="249"/>
      <c r="E1" s="249"/>
      <c r="F1" s="249"/>
      <c r="G1" s="249"/>
      <c r="H1" s="248"/>
      <c r="I1" s="248"/>
      <c r="J1" s="249"/>
      <c r="K1" s="300"/>
      <c r="L1" s="300"/>
      <c r="M1" s="248"/>
      <c r="N1" s="249"/>
      <c r="O1" s="250"/>
    </row>
    <row r="2" spans="1:20">
      <c r="A2" s="251"/>
      <c r="B2" s="252"/>
      <c r="C2" s="236" t="s">
        <v>136</v>
      </c>
      <c r="D2" s="253"/>
      <c r="E2" s="253"/>
      <c r="F2" s="253"/>
      <c r="G2" s="253"/>
      <c r="H2" s="252"/>
      <c r="I2" s="253"/>
      <c r="J2" s="253"/>
      <c r="K2" s="301" t="s">
        <v>71</v>
      </c>
      <c r="L2" s="301"/>
      <c r="M2" s="253"/>
      <c r="N2" s="253"/>
      <c r="O2" s="254"/>
      <c r="P2" s="1"/>
    </row>
    <row r="3" spans="1:20">
      <c r="A3" s="251"/>
      <c r="B3" s="252"/>
      <c r="C3" s="236" t="s">
        <v>137</v>
      </c>
      <c r="D3" s="253"/>
      <c r="E3" s="253"/>
      <c r="F3" s="253"/>
      <c r="G3" s="253"/>
      <c r="H3" s="252"/>
      <c r="I3" s="252"/>
      <c r="J3" s="253"/>
      <c r="K3" s="255">
        <v>0.05</v>
      </c>
      <c r="L3" s="252" t="s">
        <v>66</v>
      </c>
      <c r="M3" s="253"/>
      <c r="N3" s="253"/>
      <c r="O3" s="254"/>
      <c r="P3" s="1"/>
    </row>
    <row r="4" spans="1:20">
      <c r="A4" s="251"/>
      <c r="B4" s="252"/>
      <c r="C4" s="236" t="s">
        <v>138</v>
      </c>
      <c r="D4" s="253"/>
      <c r="E4" s="253"/>
      <c r="F4" s="253"/>
      <c r="G4" s="253"/>
      <c r="H4" s="256"/>
      <c r="I4" s="253"/>
      <c r="J4" s="253"/>
      <c r="K4" s="255">
        <v>0.05</v>
      </c>
      <c r="L4" s="252" t="s">
        <v>140</v>
      </c>
      <c r="M4" s="253"/>
      <c r="N4" s="253"/>
      <c r="O4" s="254"/>
      <c r="P4" s="1"/>
    </row>
    <row r="5" spans="1:20" ht="16.5" thickBot="1">
      <c r="A5" s="251"/>
      <c r="B5" s="253"/>
      <c r="C5" s="236" t="s">
        <v>139</v>
      </c>
      <c r="D5" s="253"/>
      <c r="E5" s="253"/>
      <c r="F5" s="253"/>
      <c r="G5" s="253"/>
      <c r="H5" s="253"/>
      <c r="I5" s="257"/>
      <c r="J5" s="253"/>
      <c r="K5" s="255"/>
      <c r="L5" s="253"/>
      <c r="M5" s="253"/>
      <c r="N5" s="253"/>
      <c r="O5" s="258"/>
      <c r="Q5" s="186"/>
    </row>
    <row r="6" spans="1:20">
      <c r="A6" s="259"/>
      <c r="B6" s="260" t="s">
        <v>9</v>
      </c>
      <c r="C6" s="296" t="s">
        <v>6</v>
      </c>
      <c r="D6" s="297"/>
      <c r="E6" s="298"/>
      <c r="F6" s="261"/>
      <c r="G6" s="299" t="s">
        <v>5</v>
      </c>
      <c r="H6" s="297"/>
      <c r="I6" s="297"/>
      <c r="J6" s="261"/>
      <c r="K6" s="299" t="s">
        <v>7</v>
      </c>
      <c r="L6" s="297"/>
      <c r="M6" s="297"/>
      <c r="N6" s="261"/>
      <c r="O6" s="262" t="s">
        <v>0</v>
      </c>
      <c r="P6" s="1"/>
    </row>
    <row r="7" spans="1:20" ht="16.5" thickBot="1">
      <c r="A7" s="263" t="s">
        <v>1</v>
      </c>
      <c r="B7" s="264" t="s">
        <v>10</v>
      </c>
      <c r="C7" s="265" t="s">
        <v>2</v>
      </c>
      <c r="D7" s="265" t="s">
        <v>3</v>
      </c>
      <c r="E7" s="266" t="s">
        <v>11</v>
      </c>
      <c r="F7" s="267"/>
      <c r="G7" s="265" t="s">
        <v>2</v>
      </c>
      <c r="H7" s="265" t="s">
        <v>3</v>
      </c>
      <c r="I7" s="265" t="s">
        <v>11</v>
      </c>
      <c r="J7" s="267"/>
      <c r="K7" s="265" t="s">
        <v>2</v>
      </c>
      <c r="L7" s="265" t="s">
        <v>3</v>
      </c>
      <c r="M7" s="265" t="s">
        <v>11</v>
      </c>
      <c r="N7" s="267"/>
      <c r="O7" s="268" t="s">
        <v>145</v>
      </c>
      <c r="P7" s="1"/>
    </row>
    <row r="8" spans="1:20">
      <c r="A8" s="8" t="s">
        <v>13</v>
      </c>
      <c r="B8" s="9">
        <v>60100</v>
      </c>
      <c r="C8" s="4"/>
      <c r="E8" s="3"/>
      <c r="F8" s="18"/>
      <c r="G8" s="4"/>
      <c r="I8" s="3"/>
      <c r="J8" s="18"/>
      <c r="K8" s="4"/>
      <c r="M8" s="3"/>
      <c r="N8" s="18"/>
      <c r="O8" s="11"/>
      <c r="P8" s="3"/>
    </row>
    <row r="9" spans="1:20" outlineLevel="1">
      <c r="A9" s="39" t="s">
        <v>12</v>
      </c>
      <c r="B9" s="9">
        <v>60105</v>
      </c>
      <c r="C9" s="23"/>
      <c r="D9" s="30"/>
      <c r="E9" s="26">
        <f>SUM(E10:E19)</f>
        <v>0</v>
      </c>
      <c r="F9" s="35"/>
      <c r="G9" s="23"/>
      <c r="H9" s="26"/>
      <c r="I9" s="26">
        <f>SUM(I10:I19)</f>
        <v>0</v>
      </c>
      <c r="J9" s="35"/>
      <c r="K9" s="23"/>
      <c r="L9" s="26"/>
      <c r="M9" s="26">
        <f>SUM(M10:M19)</f>
        <v>0</v>
      </c>
      <c r="N9" s="35"/>
      <c r="O9" s="13">
        <f>SUM(O10:O19)</f>
        <v>0</v>
      </c>
      <c r="P9" s="3"/>
      <c r="R9" s="57"/>
      <c r="T9" s="192"/>
    </row>
    <row r="10" spans="1:20" s="32" customFormat="1" outlineLevel="2">
      <c r="A10" s="187"/>
      <c r="B10" s="28"/>
      <c r="C10" s="29"/>
      <c r="D10" s="30"/>
      <c r="E10" s="30"/>
      <c r="F10" s="33"/>
      <c r="G10" s="29"/>
      <c r="H10" s="30"/>
      <c r="I10" s="30"/>
      <c r="J10" s="33"/>
      <c r="K10" s="29"/>
      <c r="L10" s="30"/>
      <c r="M10" s="30"/>
      <c r="N10" s="33"/>
      <c r="O10" s="31"/>
      <c r="P10" s="30"/>
      <c r="Q10" s="193"/>
    </row>
    <row r="11" spans="1:20" s="32" customFormat="1" outlineLevel="2">
      <c r="A11" s="40"/>
      <c r="B11" s="28"/>
      <c r="C11" s="29"/>
      <c r="D11" s="30"/>
      <c r="E11" s="30"/>
      <c r="F11" s="33"/>
      <c r="G11" s="29"/>
      <c r="H11" s="30"/>
      <c r="I11" s="30"/>
      <c r="J11" s="33"/>
      <c r="K11" s="29"/>
      <c r="L11" s="30"/>
      <c r="M11" s="30"/>
      <c r="N11" s="33"/>
      <c r="O11" s="31"/>
      <c r="P11" s="30"/>
      <c r="R11" s="57"/>
    </row>
    <row r="12" spans="1:20" s="32" customFormat="1" outlineLevel="2">
      <c r="A12" s="40"/>
      <c r="B12" s="28"/>
      <c r="C12" s="29"/>
      <c r="D12" s="30"/>
      <c r="E12" s="30"/>
      <c r="F12" s="33"/>
      <c r="G12" s="29"/>
      <c r="H12" s="30"/>
      <c r="I12" s="30"/>
      <c r="J12" s="33"/>
      <c r="K12" s="29"/>
      <c r="L12" s="30"/>
      <c r="M12" s="30"/>
      <c r="N12" s="33"/>
      <c r="O12" s="31"/>
      <c r="P12" s="30"/>
    </row>
    <row r="13" spans="1:20" s="32" customFormat="1" outlineLevel="2">
      <c r="A13" s="40"/>
      <c r="B13" s="28"/>
      <c r="C13" s="29"/>
      <c r="D13" s="30"/>
      <c r="E13" s="30"/>
      <c r="F13" s="33"/>
      <c r="G13" s="29"/>
      <c r="H13" s="30"/>
      <c r="I13" s="30"/>
      <c r="J13" s="33"/>
      <c r="K13" s="29"/>
      <c r="L13" s="30"/>
      <c r="M13" s="30"/>
      <c r="N13" s="33"/>
      <c r="O13" s="31"/>
      <c r="P13" s="30"/>
    </row>
    <row r="14" spans="1:20" s="32" customFormat="1" outlineLevel="2">
      <c r="A14" s="40"/>
      <c r="B14" s="28"/>
      <c r="C14" s="29"/>
      <c r="D14" s="30"/>
      <c r="E14" s="30"/>
      <c r="F14" s="33"/>
      <c r="G14" s="29"/>
      <c r="H14" s="30"/>
      <c r="I14" s="30"/>
      <c r="J14" s="33"/>
      <c r="K14" s="29"/>
      <c r="L14" s="30"/>
      <c r="M14" s="30"/>
      <c r="N14" s="33"/>
      <c r="O14" s="31"/>
      <c r="P14" s="30"/>
    </row>
    <row r="15" spans="1:20" s="32" customFormat="1" outlineLevel="2">
      <c r="A15" s="187"/>
      <c r="B15" s="194"/>
      <c r="C15" s="195"/>
      <c r="D15" s="30"/>
      <c r="E15" s="30"/>
      <c r="F15" s="190"/>
      <c r="G15" s="195"/>
      <c r="H15" s="30"/>
      <c r="I15" s="30"/>
      <c r="J15" s="190"/>
      <c r="K15" s="195"/>
      <c r="L15" s="30"/>
      <c r="M15" s="30"/>
      <c r="N15" s="190"/>
      <c r="O15" s="31"/>
      <c r="P15" s="30"/>
    </row>
    <row r="16" spans="1:20" s="32" customFormat="1" outlineLevel="2">
      <c r="A16" s="40"/>
      <c r="B16" s="28"/>
      <c r="C16" s="29"/>
      <c r="D16" s="30"/>
      <c r="E16" s="30"/>
      <c r="F16" s="33"/>
      <c r="G16" s="29"/>
      <c r="H16" s="30"/>
      <c r="I16" s="30"/>
      <c r="J16" s="33"/>
      <c r="K16" s="29"/>
      <c r="L16" s="30"/>
      <c r="M16" s="30"/>
      <c r="N16" s="33"/>
      <c r="O16" s="31"/>
      <c r="P16" s="30"/>
      <c r="Q16" s="196"/>
    </row>
    <row r="17" spans="1:18" s="32" customFormat="1" outlineLevel="2">
      <c r="A17" s="40"/>
      <c r="B17" s="28"/>
      <c r="C17" s="29"/>
      <c r="D17" s="30"/>
      <c r="E17" s="30"/>
      <c r="F17" s="33"/>
      <c r="G17" s="29"/>
      <c r="H17" s="30"/>
      <c r="I17" s="30"/>
      <c r="J17" s="33"/>
      <c r="K17" s="29"/>
      <c r="L17" s="30"/>
      <c r="M17" s="30"/>
      <c r="N17" s="33"/>
      <c r="O17" s="31"/>
      <c r="P17" s="30"/>
    </row>
    <row r="18" spans="1:18" s="32" customFormat="1" outlineLevel="2">
      <c r="A18" s="40"/>
      <c r="B18" s="28"/>
      <c r="C18" s="29"/>
      <c r="D18" s="30"/>
      <c r="E18" s="30"/>
      <c r="F18" s="33"/>
      <c r="G18" s="29"/>
      <c r="H18" s="30"/>
      <c r="I18" s="30"/>
      <c r="J18" s="33"/>
      <c r="K18" s="29"/>
      <c r="L18" s="30"/>
      <c r="M18" s="30"/>
      <c r="N18" s="33"/>
      <c r="O18" s="31"/>
      <c r="P18" s="30"/>
    </row>
    <row r="19" spans="1:18" s="32" customFormat="1" outlineLevel="2">
      <c r="A19" s="40"/>
      <c r="B19" s="28"/>
      <c r="C19" s="29"/>
      <c r="D19" s="30"/>
      <c r="E19" s="30"/>
      <c r="F19" s="33"/>
      <c r="G19" s="29"/>
      <c r="H19" s="30"/>
      <c r="I19" s="30"/>
      <c r="J19" s="33"/>
      <c r="K19" s="29"/>
      <c r="L19" s="30"/>
      <c r="M19" s="30"/>
      <c r="N19" s="33"/>
      <c r="O19" s="31"/>
      <c r="P19" s="30"/>
    </row>
    <row r="20" spans="1:18" outlineLevel="1">
      <c r="A20" s="40"/>
      <c r="B20" s="5"/>
      <c r="C20" s="10"/>
      <c r="D20" s="3"/>
      <c r="E20" s="3"/>
      <c r="F20" s="18"/>
      <c r="G20" s="10"/>
      <c r="H20" s="3"/>
      <c r="I20" s="3"/>
      <c r="J20" s="18"/>
      <c r="K20" s="10"/>
      <c r="L20" s="3"/>
      <c r="M20" s="3"/>
      <c r="N20" s="18"/>
      <c r="O20" s="7"/>
      <c r="P20" s="3"/>
    </row>
    <row r="21" spans="1:18" outlineLevel="1">
      <c r="A21" s="39" t="s">
        <v>146</v>
      </c>
      <c r="B21" s="9">
        <v>60100</v>
      </c>
      <c r="C21" s="23"/>
      <c r="D21" s="26"/>
      <c r="E21" s="26">
        <f>SUM(E22:E23)</f>
        <v>0</v>
      </c>
      <c r="F21" s="35"/>
      <c r="G21" s="23"/>
      <c r="H21" s="26"/>
      <c r="I21" s="26">
        <f>SUM(I22:I23)</f>
        <v>0</v>
      </c>
      <c r="J21" s="35"/>
      <c r="K21" s="23"/>
      <c r="L21" s="26"/>
      <c r="M21" s="26">
        <f>SUM(M22:M23)</f>
        <v>0</v>
      </c>
      <c r="N21" s="35"/>
      <c r="O21" s="13">
        <f>SUM(O22:O23)</f>
        <v>0</v>
      </c>
      <c r="P21" s="3"/>
    </row>
    <row r="22" spans="1:18" s="32" customFormat="1" outlineLevel="2">
      <c r="A22" s="40"/>
      <c r="B22" s="28"/>
      <c r="C22" s="29"/>
      <c r="D22" s="30"/>
      <c r="E22" s="30"/>
      <c r="F22" s="33"/>
      <c r="G22" s="29"/>
      <c r="H22" s="30"/>
      <c r="I22" s="30"/>
      <c r="J22" s="33"/>
      <c r="K22" s="29"/>
      <c r="L22" s="30"/>
      <c r="M22" s="30"/>
      <c r="N22" s="33"/>
      <c r="O22" s="31"/>
      <c r="P22" s="30"/>
    </row>
    <row r="23" spans="1:18" s="32" customFormat="1" outlineLevel="2">
      <c r="A23" s="40"/>
      <c r="B23" s="28"/>
      <c r="C23" s="29"/>
      <c r="D23" s="30"/>
      <c r="E23" s="30"/>
      <c r="F23" s="33"/>
      <c r="G23" s="29"/>
      <c r="H23" s="30"/>
      <c r="I23" s="30"/>
      <c r="J23" s="33"/>
      <c r="K23" s="29"/>
      <c r="L23" s="30"/>
      <c r="M23" s="30"/>
      <c r="N23" s="33"/>
      <c r="O23" s="31"/>
      <c r="P23" s="30"/>
    </row>
    <row r="24" spans="1:18" ht="16.5" outlineLevel="1" thickBot="1">
      <c r="A24" s="4"/>
      <c r="B24" s="5"/>
      <c r="C24" s="16"/>
      <c r="D24" s="3"/>
      <c r="E24" s="3"/>
      <c r="F24" s="18"/>
      <c r="G24" s="16"/>
      <c r="H24" s="3"/>
      <c r="I24" s="3"/>
      <c r="J24" s="18"/>
      <c r="K24" s="16"/>
      <c r="L24" s="3"/>
      <c r="M24" s="3"/>
      <c r="N24" s="18"/>
      <c r="O24" s="7"/>
      <c r="P24" s="3"/>
    </row>
    <row r="25" spans="1:18" ht="16.5" thickBot="1">
      <c r="A25" s="41" t="s">
        <v>95</v>
      </c>
      <c r="B25" s="17"/>
      <c r="C25" s="42"/>
      <c r="D25" s="43"/>
      <c r="E25" s="44">
        <f>E9+E21</f>
        <v>0</v>
      </c>
      <c r="F25" s="45"/>
      <c r="G25" s="42"/>
      <c r="H25" s="43"/>
      <c r="I25" s="44">
        <f>I9+I21</f>
        <v>0</v>
      </c>
      <c r="J25" s="45"/>
      <c r="K25" s="42"/>
      <c r="L25" s="43"/>
      <c r="M25" s="44">
        <f>M9+M21</f>
        <v>0</v>
      </c>
      <c r="N25" s="45"/>
      <c r="O25" s="46">
        <f>O9+O21</f>
        <v>0</v>
      </c>
      <c r="P25" s="3"/>
    </row>
    <row r="26" spans="1:18">
      <c r="A26" s="8" t="s">
        <v>67</v>
      </c>
      <c r="B26" s="9"/>
      <c r="C26" s="4"/>
      <c r="E26" s="3"/>
      <c r="F26" s="18"/>
      <c r="G26" s="4"/>
      <c r="I26" s="3"/>
      <c r="J26" s="18"/>
      <c r="K26" s="4"/>
      <c r="M26" s="3"/>
      <c r="N26" s="18"/>
      <c r="O26" s="11"/>
      <c r="P26" s="3"/>
    </row>
    <row r="27" spans="1:18" outlineLevel="1">
      <c r="A27" s="39" t="s">
        <v>12</v>
      </c>
      <c r="B27" s="12"/>
      <c r="C27" s="14"/>
      <c r="D27" s="26"/>
      <c r="E27" s="26">
        <f>SUM(E28:E29)</f>
        <v>0</v>
      </c>
      <c r="F27" s="35"/>
      <c r="G27" s="14"/>
      <c r="H27" s="26"/>
      <c r="I27" s="26">
        <f>SUM(I28:I29)</f>
        <v>0</v>
      </c>
      <c r="J27" s="35"/>
      <c r="K27" s="14"/>
      <c r="L27" s="26"/>
      <c r="M27" s="26">
        <f>SUM(M28:M29)</f>
        <v>0</v>
      </c>
      <c r="N27" s="35"/>
      <c r="O27" s="13">
        <f>SUM(O28:O29)</f>
        <v>0</v>
      </c>
      <c r="P27" s="3"/>
      <c r="R27" s="135"/>
    </row>
    <row r="28" spans="1:18" outlineLevel="2">
      <c r="A28" s="69" t="s">
        <v>106</v>
      </c>
      <c r="B28" s="197">
        <v>60300</v>
      </c>
      <c r="C28" s="198" t="s">
        <v>143</v>
      </c>
      <c r="D28" s="30">
        <f>E9</f>
        <v>0</v>
      </c>
      <c r="E28" s="30">
        <f>D28*C28</f>
        <v>0</v>
      </c>
      <c r="F28" s="18"/>
      <c r="G28" s="198" t="str">
        <f>C28</f>
        <v>%</v>
      </c>
      <c r="H28" s="30">
        <f>I9</f>
        <v>0</v>
      </c>
      <c r="I28" s="30">
        <f>H28*G28</f>
        <v>0</v>
      </c>
      <c r="J28" s="18"/>
      <c r="K28" s="198" t="str">
        <f>G28</f>
        <v>%</v>
      </c>
      <c r="L28" s="30">
        <f>M9</f>
        <v>0</v>
      </c>
      <c r="M28" s="30">
        <f>L28*K28</f>
        <v>0</v>
      </c>
      <c r="N28" s="18"/>
      <c r="O28" s="31">
        <f>M28+I28+E28</f>
        <v>0</v>
      </c>
      <c r="P28" s="3"/>
      <c r="R28" s="136"/>
    </row>
    <row r="29" spans="1:18" ht="16.5" outlineLevel="1" thickBot="1">
      <c r="A29" s="8"/>
      <c r="B29" s="12"/>
      <c r="C29" s="10"/>
      <c r="D29" s="3"/>
      <c r="E29" s="3"/>
      <c r="F29" s="18"/>
      <c r="G29" s="10"/>
      <c r="H29" s="3"/>
      <c r="I29" s="3"/>
      <c r="J29" s="18"/>
      <c r="K29" s="10"/>
      <c r="L29" s="3"/>
      <c r="M29" s="3"/>
      <c r="N29" s="18"/>
      <c r="O29" s="7"/>
      <c r="P29" s="3"/>
    </row>
    <row r="30" spans="1:18" ht="16.5" thickBot="1">
      <c r="A30" s="41" t="s">
        <v>68</v>
      </c>
      <c r="B30" s="17"/>
      <c r="C30" s="42"/>
      <c r="D30" s="43"/>
      <c r="E30" s="44">
        <f>E27</f>
        <v>0</v>
      </c>
      <c r="F30" s="45"/>
      <c r="G30" s="42"/>
      <c r="H30" s="43"/>
      <c r="I30" s="44">
        <f>I27</f>
        <v>0</v>
      </c>
      <c r="J30" s="45"/>
      <c r="K30" s="42"/>
      <c r="L30" s="43"/>
      <c r="M30" s="44">
        <f>M27</f>
        <v>0</v>
      </c>
      <c r="N30" s="45"/>
      <c r="O30" s="46">
        <f>O27</f>
        <v>0</v>
      </c>
      <c r="P30" s="3"/>
    </row>
    <row r="31" spans="1:18">
      <c r="A31" s="8" t="s">
        <v>64</v>
      </c>
      <c r="B31" s="12">
        <v>61000</v>
      </c>
      <c r="C31" s="4"/>
      <c r="E31" s="3"/>
      <c r="F31" s="18"/>
      <c r="G31" s="4"/>
      <c r="I31" s="3"/>
      <c r="J31" s="18"/>
      <c r="K31" s="4"/>
      <c r="M31" s="3"/>
      <c r="N31" s="18"/>
      <c r="O31" s="11"/>
      <c r="P31" s="3"/>
    </row>
    <row r="32" spans="1:18" outlineLevel="1">
      <c r="A32" s="8" t="s">
        <v>4</v>
      </c>
      <c r="B32" s="12"/>
      <c r="C32" s="10"/>
      <c r="D32" s="3"/>
      <c r="E32" s="3"/>
      <c r="F32" s="18"/>
      <c r="G32" s="10"/>
      <c r="H32" s="3"/>
      <c r="I32" s="3"/>
      <c r="J32" s="18"/>
      <c r="K32" s="10"/>
      <c r="L32" s="3"/>
      <c r="M32" s="3"/>
      <c r="N32" s="18"/>
      <c r="O32" s="7"/>
      <c r="P32" s="3"/>
    </row>
    <row r="33" spans="1:16" outlineLevel="2">
      <c r="A33" s="39" t="s">
        <v>58</v>
      </c>
      <c r="B33" s="12"/>
      <c r="C33" s="19"/>
      <c r="D33" s="3"/>
      <c r="E33" s="26"/>
      <c r="F33" s="35"/>
      <c r="G33" s="19"/>
      <c r="H33" s="3"/>
      <c r="I33" s="26"/>
      <c r="J33" s="35"/>
      <c r="K33" s="19"/>
      <c r="L33" s="3"/>
      <c r="M33" s="26"/>
      <c r="N33" s="35"/>
      <c r="O33" s="13"/>
      <c r="P33" s="3"/>
    </row>
    <row r="34" spans="1:16" s="32" customFormat="1" outlineLevel="2">
      <c r="A34" s="40" t="s">
        <v>56</v>
      </c>
      <c r="B34" s="5">
        <v>61012</v>
      </c>
      <c r="C34" s="27"/>
      <c r="D34" s="34"/>
      <c r="E34" s="30">
        <f>C34*D34</f>
        <v>0</v>
      </c>
      <c r="F34" s="33"/>
      <c r="G34" s="27"/>
      <c r="H34" s="30">
        <f>D34+(D34*INODC)</f>
        <v>0</v>
      </c>
      <c r="I34" s="30">
        <f>G34*H34</f>
        <v>0</v>
      </c>
      <c r="J34" s="33"/>
      <c r="K34" s="27"/>
      <c r="L34" s="30">
        <f>H34+(H34*INODC)</f>
        <v>0</v>
      </c>
      <c r="M34" s="30">
        <f>K34*L34</f>
        <v>0</v>
      </c>
      <c r="N34" s="33"/>
      <c r="O34" s="31">
        <f>M34+I34+E34</f>
        <v>0</v>
      </c>
      <c r="P34" s="30"/>
    </row>
    <row r="35" spans="1:16" s="32" customFormat="1" outlineLevel="2">
      <c r="A35" s="40" t="s">
        <v>57</v>
      </c>
      <c r="B35" s="5">
        <v>61012</v>
      </c>
      <c r="C35" s="27">
        <v>0</v>
      </c>
      <c r="D35" s="34"/>
      <c r="E35" s="30">
        <f>C35*D35</f>
        <v>0</v>
      </c>
      <c r="F35" s="33"/>
      <c r="G35" s="27">
        <v>0</v>
      </c>
      <c r="H35" s="30">
        <f>D35+(D35*INODC)</f>
        <v>0</v>
      </c>
      <c r="I35" s="30">
        <f>G35*H35</f>
        <v>0</v>
      </c>
      <c r="J35" s="33"/>
      <c r="K35" s="27">
        <v>0</v>
      </c>
      <c r="L35" s="30">
        <f>H35+(H35*INODC)</f>
        <v>0</v>
      </c>
      <c r="M35" s="30">
        <f>K35*L35</f>
        <v>0</v>
      </c>
      <c r="N35" s="33"/>
      <c r="O35" s="31">
        <f>M35+I35+E35</f>
        <v>0</v>
      </c>
      <c r="P35" s="30"/>
    </row>
    <row r="36" spans="1:16" s="32" customFormat="1" outlineLevel="2">
      <c r="A36" s="40" t="s">
        <v>28</v>
      </c>
      <c r="B36" s="5">
        <v>61011</v>
      </c>
      <c r="C36" s="27">
        <v>0</v>
      </c>
      <c r="D36" s="34"/>
      <c r="E36" s="30">
        <f>C36*D36</f>
        <v>0</v>
      </c>
      <c r="F36" s="33"/>
      <c r="G36" s="27">
        <v>0</v>
      </c>
      <c r="H36" s="30">
        <f>D36</f>
        <v>0</v>
      </c>
      <c r="I36" s="30">
        <f>G36*H36</f>
        <v>0</v>
      </c>
      <c r="J36" s="33"/>
      <c r="K36" s="27">
        <v>0</v>
      </c>
      <c r="L36" s="30">
        <f>H36</f>
        <v>0</v>
      </c>
      <c r="M36" s="30">
        <f>K36*L36</f>
        <v>0</v>
      </c>
      <c r="N36" s="33"/>
      <c r="O36" s="31">
        <f>M36+I36+E36</f>
        <v>0</v>
      </c>
      <c r="P36" s="30"/>
    </row>
    <row r="37" spans="1:16" s="32" customFormat="1" outlineLevel="2">
      <c r="A37" s="40" t="s">
        <v>29</v>
      </c>
      <c r="B37" s="5">
        <v>61010</v>
      </c>
      <c r="C37" s="27">
        <v>0</v>
      </c>
      <c r="D37" s="34"/>
      <c r="E37" s="30">
        <f>C37*D37</f>
        <v>0</v>
      </c>
      <c r="F37" s="33"/>
      <c r="G37" s="27">
        <v>0</v>
      </c>
      <c r="H37" s="30">
        <f>D37</f>
        <v>0</v>
      </c>
      <c r="I37" s="30">
        <f>G37*H37</f>
        <v>0</v>
      </c>
      <c r="J37" s="33"/>
      <c r="K37" s="27">
        <v>0</v>
      </c>
      <c r="L37" s="30">
        <f>H37</f>
        <v>0</v>
      </c>
      <c r="M37" s="30">
        <f>K37*L37</f>
        <v>0</v>
      </c>
      <c r="N37" s="33"/>
      <c r="O37" s="31">
        <f>M37+I37+E37</f>
        <v>0</v>
      </c>
      <c r="P37" s="30"/>
    </row>
    <row r="38" spans="1:16" outlineLevel="2">
      <c r="A38" s="39" t="s">
        <v>74</v>
      </c>
      <c r="B38" s="12"/>
      <c r="C38" s="19"/>
      <c r="D38" s="3"/>
      <c r="E38" s="26"/>
      <c r="F38" s="35"/>
      <c r="G38" s="19"/>
      <c r="H38" s="3"/>
      <c r="I38" s="26"/>
      <c r="J38" s="35"/>
      <c r="K38" s="19"/>
      <c r="L38" s="3"/>
      <c r="M38" s="26"/>
      <c r="N38" s="35"/>
      <c r="O38" s="13"/>
      <c r="P38" s="3"/>
    </row>
    <row r="39" spans="1:16" s="32" customFormat="1" outlineLevel="2">
      <c r="A39" s="40" t="s">
        <v>56</v>
      </c>
      <c r="B39" s="5">
        <v>61012</v>
      </c>
      <c r="C39" s="27">
        <v>0</v>
      </c>
      <c r="D39" s="30"/>
      <c r="E39" s="30">
        <f>C39*D39</f>
        <v>0</v>
      </c>
      <c r="F39" s="33"/>
      <c r="G39" s="27">
        <v>0</v>
      </c>
      <c r="H39" s="30">
        <f>D39+(D39*INODC)</f>
        <v>0</v>
      </c>
      <c r="I39" s="30">
        <f>G39*H39</f>
        <v>0</v>
      </c>
      <c r="J39" s="33"/>
      <c r="K39" s="27">
        <v>0</v>
      </c>
      <c r="L39" s="30">
        <f>H39+(H39*INODC)</f>
        <v>0</v>
      </c>
      <c r="M39" s="30">
        <f>K39*L39</f>
        <v>0</v>
      </c>
      <c r="N39" s="33"/>
      <c r="O39" s="31">
        <f>M39+I39+E39</f>
        <v>0</v>
      </c>
      <c r="P39" s="30"/>
    </row>
    <row r="40" spans="1:16" s="32" customFormat="1" outlineLevel="2">
      <c r="A40" s="40" t="s">
        <v>57</v>
      </c>
      <c r="B40" s="5">
        <v>61012</v>
      </c>
      <c r="C40" s="27">
        <v>0</v>
      </c>
      <c r="D40" s="34"/>
      <c r="E40" s="30">
        <f>C40*D40</f>
        <v>0</v>
      </c>
      <c r="F40" s="33"/>
      <c r="G40" s="27">
        <v>0</v>
      </c>
      <c r="H40" s="30">
        <f>D40+(D40*INODC)</f>
        <v>0</v>
      </c>
      <c r="I40" s="30">
        <f>G40*H40</f>
        <v>0</v>
      </c>
      <c r="J40" s="33"/>
      <c r="K40" s="27">
        <v>0</v>
      </c>
      <c r="L40" s="30">
        <f>H40+(H40*INODC)</f>
        <v>0</v>
      </c>
      <c r="M40" s="30">
        <f>K40*L40</f>
        <v>0</v>
      </c>
      <c r="N40" s="33"/>
      <c r="O40" s="31">
        <f>M40+I40+E40</f>
        <v>0</v>
      </c>
      <c r="P40" s="30"/>
    </row>
    <row r="41" spans="1:16" s="32" customFormat="1" outlineLevel="2">
      <c r="A41" s="187"/>
      <c r="B41" s="188"/>
      <c r="C41" s="189"/>
      <c r="D41" s="34"/>
      <c r="E41" s="30"/>
      <c r="F41" s="190"/>
      <c r="G41" s="189"/>
      <c r="H41" s="30"/>
      <c r="I41" s="30"/>
      <c r="J41" s="190"/>
      <c r="K41" s="189"/>
      <c r="L41" s="30"/>
      <c r="M41" s="30"/>
      <c r="N41" s="190"/>
      <c r="O41" s="31"/>
      <c r="P41" s="30"/>
    </row>
    <row r="42" spans="1:16" s="32" customFormat="1" outlineLevel="2">
      <c r="A42" s="40" t="s">
        <v>147</v>
      </c>
      <c r="B42" s="5">
        <v>61011</v>
      </c>
      <c r="C42" s="199"/>
      <c r="D42" s="30"/>
      <c r="E42" s="30"/>
      <c r="F42" s="33"/>
      <c r="G42" s="27"/>
      <c r="H42" s="30"/>
      <c r="I42" s="30"/>
      <c r="J42" s="33"/>
      <c r="K42" s="27"/>
      <c r="L42" s="30"/>
      <c r="M42" s="30"/>
      <c r="N42" s="33"/>
      <c r="O42" s="31">
        <f>M42+I42+E42</f>
        <v>0</v>
      </c>
      <c r="P42" s="30"/>
    </row>
    <row r="43" spans="1:16" s="32" customFormat="1" outlineLevel="2">
      <c r="A43" s="40" t="s">
        <v>148</v>
      </c>
      <c r="B43" s="5">
        <v>61010</v>
      </c>
      <c r="C43" s="199"/>
      <c r="D43" s="30"/>
      <c r="E43" s="30"/>
      <c r="F43" s="33"/>
      <c r="G43" s="27"/>
      <c r="H43" s="30"/>
      <c r="I43" s="30"/>
      <c r="J43" s="33"/>
      <c r="K43" s="27"/>
      <c r="L43" s="30"/>
      <c r="M43" s="30"/>
      <c r="N43" s="33"/>
      <c r="O43" s="31">
        <f t="shared" ref="O43:O47" si="0">M43+I43+E43</f>
        <v>0</v>
      </c>
      <c r="P43" s="30"/>
    </row>
    <row r="44" spans="1:16" s="32" customFormat="1" outlineLevel="2">
      <c r="A44" s="40" t="s">
        <v>147</v>
      </c>
      <c r="B44" s="5">
        <v>61011</v>
      </c>
      <c r="C44" s="199"/>
      <c r="D44" s="30"/>
      <c r="E44" s="30"/>
      <c r="F44" s="33"/>
      <c r="G44" s="27"/>
      <c r="H44" s="30"/>
      <c r="I44" s="30"/>
      <c r="J44" s="33"/>
      <c r="K44" s="27"/>
      <c r="L44" s="30"/>
      <c r="M44" s="30"/>
      <c r="N44" s="33"/>
      <c r="O44" s="31">
        <f t="shared" si="0"/>
        <v>0</v>
      </c>
      <c r="P44" s="30"/>
    </row>
    <row r="45" spans="1:16" s="32" customFormat="1" outlineLevel="2">
      <c r="A45" s="40" t="s">
        <v>148</v>
      </c>
      <c r="B45" s="5">
        <v>61010</v>
      </c>
      <c r="C45" s="199"/>
      <c r="D45" s="30"/>
      <c r="E45" s="30"/>
      <c r="F45" s="33"/>
      <c r="G45" s="27"/>
      <c r="H45" s="30"/>
      <c r="I45" s="30"/>
      <c r="J45" s="33"/>
      <c r="K45" s="27"/>
      <c r="L45" s="30"/>
      <c r="M45" s="30"/>
      <c r="N45" s="33"/>
      <c r="O45" s="31">
        <f t="shared" si="0"/>
        <v>0</v>
      </c>
      <c r="P45" s="30"/>
    </row>
    <row r="46" spans="1:16" s="32" customFormat="1" outlineLevel="2">
      <c r="A46" s="40" t="s">
        <v>147</v>
      </c>
      <c r="B46" s="5">
        <v>61011</v>
      </c>
      <c r="C46" s="199"/>
      <c r="D46" s="30"/>
      <c r="E46" s="30"/>
      <c r="F46" s="33"/>
      <c r="G46" s="27"/>
      <c r="H46" s="30"/>
      <c r="I46" s="30"/>
      <c r="J46" s="33"/>
      <c r="K46" s="27"/>
      <c r="L46" s="30"/>
      <c r="M46" s="30"/>
      <c r="N46" s="33"/>
      <c r="O46" s="31">
        <f t="shared" si="0"/>
        <v>0</v>
      </c>
      <c r="P46" s="30"/>
    </row>
    <row r="47" spans="1:16" s="32" customFormat="1" outlineLevel="2">
      <c r="A47" s="40" t="s">
        <v>148</v>
      </c>
      <c r="B47" s="5">
        <v>61010</v>
      </c>
      <c r="C47" s="199"/>
      <c r="D47" s="30"/>
      <c r="E47" s="30"/>
      <c r="F47" s="33"/>
      <c r="G47" s="27"/>
      <c r="H47" s="30"/>
      <c r="I47" s="30"/>
      <c r="J47" s="33"/>
      <c r="K47" s="27"/>
      <c r="L47" s="30"/>
      <c r="M47" s="30"/>
      <c r="N47" s="33"/>
      <c r="O47" s="31">
        <f t="shared" si="0"/>
        <v>0</v>
      </c>
      <c r="P47" s="30"/>
    </row>
    <row r="48" spans="1:16" outlineLevel="2">
      <c r="A48" s="39" t="s">
        <v>63</v>
      </c>
      <c r="B48" s="12"/>
      <c r="C48" s="19"/>
      <c r="D48" s="3"/>
      <c r="E48" s="26"/>
      <c r="F48" s="35"/>
      <c r="G48" s="19"/>
      <c r="H48" s="3"/>
      <c r="I48" s="26"/>
      <c r="J48" s="35"/>
      <c r="K48" s="19"/>
      <c r="L48" s="3"/>
      <c r="M48" s="26"/>
      <c r="N48" s="35"/>
      <c r="O48" s="13"/>
      <c r="P48" s="3"/>
    </row>
    <row r="49" spans="1:16" s="32" customFormat="1" outlineLevel="2">
      <c r="A49" s="40" t="s">
        <v>65</v>
      </c>
      <c r="B49" s="5">
        <v>61019</v>
      </c>
      <c r="C49" s="27">
        <v>0</v>
      </c>
      <c r="D49" s="30"/>
      <c r="E49" s="30">
        <f>C49*D49</f>
        <v>0</v>
      </c>
      <c r="F49" s="33"/>
      <c r="G49" s="27"/>
      <c r="H49" s="30"/>
      <c r="I49" s="30">
        <f>G49*H49</f>
        <v>0</v>
      </c>
      <c r="J49" s="33"/>
      <c r="K49" s="27"/>
      <c r="L49" s="30"/>
      <c r="M49" s="30">
        <f>K49*L49</f>
        <v>0</v>
      </c>
      <c r="N49" s="33"/>
      <c r="O49" s="31">
        <f>M49+I49+E49</f>
        <v>0</v>
      </c>
      <c r="P49" s="30"/>
    </row>
    <row r="50" spans="1:16" outlineLevel="1">
      <c r="A50" s="4"/>
      <c r="B50" s="5"/>
      <c r="C50" s="10"/>
      <c r="D50" s="3"/>
      <c r="E50" s="3"/>
      <c r="F50" s="18"/>
      <c r="G50" s="10"/>
      <c r="H50" s="3"/>
      <c r="I50" s="3"/>
      <c r="J50" s="18"/>
      <c r="K50" s="10"/>
      <c r="L50" s="3"/>
      <c r="M50" s="3"/>
      <c r="N50" s="18"/>
      <c r="O50" s="13"/>
      <c r="P50" s="3"/>
    </row>
    <row r="51" spans="1:16" ht="16.5" customHeight="1" outlineLevel="1">
      <c r="A51" s="53" t="s">
        <v>149</v>
      </c>
      <c r="B51" s="12"/>
      <c r="C51" s="10"/>
      <c r="D51" s="3"/>
      <c r="E51" s="222">
        <f>SUM(E53:E58)</f>
        <v>0</v>
      </c>
      <c r="F51" s="36"/>
      <c r="G51" s="29"/>
      <c r="H51" s="30"/>
      <c r="I51" s="222">
        <f>SUM(I53:I58)</f>
        <v>0</v>
      </c>
      <c r="J51" s="36"/>
      <c r="K51" s="29"/>
      <c r="L51" s="30"/>
      <c r="M51" s="222">
        <f>SUM(M53:M58)</f>
        <v>0</v>
      </c>
      <c r="N51" s="36"/>
      <c r="O51" s="223">
        <f>SUM(O53:O58)</f>
        <v>0</v>
      </c>
      <c r="P51" s="3"/>
    </row>
    <row r="52" spans="1:16" outlineLevel="2">
      <c r="A52" s="39" t="s">
        <v>74</v>
      </c>
      <c r="B52" s="12"/>
      <c r="C52" s="19"/>
      <c r="D52" s="3"/>
      <c r="E52" s="26"/>
      <c r="F52" s="35"/>
      <c r="G52" s="19"/>
      <c r="H52" s="3"/>
      <c r="I52" s="26"/>
      <c r="J52" s="35"/>
      <c r="K52" s="19"/>
      <c r="L52" s="3"/>
      <c r="M52" s="26"/>
      <c r="N52" s="35"/>
      <c r="O52" s="13"/>
      <c r="P52" s="3"/>
    </row>
    <row r="53" spans="1:16" s="32" customFormat="1" outlineLevel="2">
      <c r="A53" s="40" t="s">
        <v>56</v>
      </c>
      <c r="B53" s="5">
        <v>61012</v>
      </c>
      <c r="C53" s="27">
        <v>0</v>
      </c>
      <c r="D53" s="30"/>
      <c r="E53" s="30">
        <f t="shared" ref="E53:E58" si="1">C53*D53</f>
        <v>0</v>
      </c>
      <c r="F53" s="33"/>
      <c r="G53" s="27">
        <v>0</v>
      </c>
      <c r="H53" s="30">
        <f>D53+(D53*INODC)</f>
        <v>0</v>
      </c>
      <c r="I53" s="30">
        <f t="shared" ref="I53:I58" si="2">G53*H53</f>
        <v>0</v>
      </c>
      <c r="J53" s="33"/>
      <c r="K53" s="27">
        <v>0</v>
      </c>
      <c r="L53" s="30">
        <f>H53+(H53*INODC)</f>
        <v>0</v>
      </c>
      <c r="M53" s="30">
        <f t="shared" ref="M53:M58" si="3">K53*L53</f>
        <v>0</v>
      </c>
      <c r="N53" s="33"/>
      <c r="O53" s="31">
        <f t="shared" ref="O53:O58" si="4">M53+I53+E53</f>
        <v>0</v>
      </c>
      <c r="P53" s="30"/>
    </row>
    <row r="54" spans="1:16" s="32" customFormat="1" outlineLevel="2">
      <c r="A54" s="40" t="s">
        <v>57</v>
      </c>
      <c r="B54" s="54">
        <v>61012</v>
      </c>
      <c r="C54" s="27">
        <v>0</v>
      </c>
      <c r="D54" s="34"/>
      <c r="E54" s="30">
        <f t="shared" si="1"/>
        <v>0</v>
      </c>
      <c r="F54" s="33"/>
      <c r="G54" s="27">
        <v>0</v>
      </c>
      <c r="H54" s="30">
        <f>D54+(D54*INODC)</f>
        <v>0</v>
      </c>
      <c r="I54" s="30">
        <f t="shared" si="2"/>
        <v>0</v>
      </c>
      <c r="J54" s="33"/>
      <c r="K54" s="27">
        <v>0</v>
      </c>
      <c r="L54" s="30">
        <f>H54+(H54*INODC)</f>
        <v>0</v>
      </c>
      <c r="M54" s="30">
        <f t="shared" si="3"/>
        <v>0</v>
      </c>
      <c r="N54" s="33"/>
      <c r="O54" s="31">
        <f t="shared" si="4"/>
        <v>0</v>
      </c>
      <c r="P54" s="30"/>
    </row>
    <row r="55" spans="1:16" s="32" customFormat="1" outlineLevel="2">
      <c r="A55" s="40" t="s">
        <v>59</v>
      </c>
      <c r="B55" s="5">
        <v>61011</v>
      </c>
      <c r="C55" s="27">
        <v>0</v>
      </c>
      <c r="D55" s="30"/>
      <c r="E55" s="30">
        <f t="shared" si="1"/>
        <v>0</v>
      </c>
      <c r="F55" s="33"/>
      <c r="G55" s="27">
        <v>0</v>
      </c>
      <c r="H55" s="30">
        <f>D55</f>
        <v>0</v>
      </c>
      <c r="I55" s="30">
        <f t="shared" si="2"/>
        <v>0</v>
      </c>
      <c r="J55" s="33"/>
      <c r="K55" s="27">
        <v>0</v>
      </c>
      <c r="L55" s="30">
        <f>H55</f>
        <v>0</v>
      </c>
      <c r="M55" s="30">
        <f t="shared" si="3"/>
        <v>0</v>
      </c>
      <c r="N55" s="33"/>
      <c r="O55" s="31">
        <f t="shared" si="4"/>
        <v>0</v>
      </c>
      <c r="P55" s="30"/>
    </row>
    <row r="56" spans="1:16" s="32" customFormat="1" outlineLevel="2">
      <c r="A56" s="40" t="s">
        <v>60</v>
      </c>
      <c r="B56" s="5">
        <v>61010</v>
      </c>
      <c r="C56" s="27">
        <v>0</v>
      </c>
      <c r="D56" s="30"/>
      <c r="E56" s="30">
        <f t="shared" si="1"/>
        <v>0</v>
      </c>
      <c r="F56" s="33"/>
      <c r="G56" s="27">
        <v>0</v>
      </c>
      <c r="H56" s="30">
        <f>D56</f>
        <v>0</v>
      </c>
      <c r="I56" s="30">
        <f t="shared" si="2"/>
        <v>0</v>
      </c>
      <c r="J56" s="33"/>
      <c r="K56" s="27">
        <v>0</v>
      </c>
      <c r="L56" s="30">
        <f>H56</f>
        <v>0</v>
      </c>
      <c r="M56" s="30">
        <f t="shared" si="3"/>
        <v>0</v>
      </c>
      <c r="N56" s="33"/>
      <c r="O56" s="31">
        <f t="shared" si="4"/>
        <v>0</v>
      </c>
      <c r="P56" s="30"/>
    </row>
    <row r="57" spans="1:16" s="32" customFormat="1" outlineLevel="2">
      <c r="A57" s="40" t="s">
        <v>61</v>
      </c>
      <c r="B57" s="5">
        <v>61011</v>
      </c>
      <c r="C57" s="27">
        <v>0</v>
      </c>
      <c r="D57" s="30"/>
      <c r="E57" s="30">
        <f t="shared" si="1"/>
        <v>0</v>
      </c>
      <c r="F57" s="33"/>
      <c r="G57" s="27">
        <v>0</v>
      </c>
      <c r="H57" s="30">
        <f>D57</f>
        <v>0</v>
      </c>
      <c r="I57" s="30">
        <f t="shared" si="2"/>
        <v>0</v>
      </c>
      <c r="J57" s="33"/>
      <c r="K57" s="27">
        <v>0</v>
      </c>
      <c r="L57" s="30">
        <f>H57</f>
        <v>0</v>
      </c>
      <c r="M57" s="30">
        <f t="shared" si="3"/>
        <v>0</v>
      </c>
      <c r="N57" s="33"/>
      <c r="O57" s="31">
        <f t="shared" si="4"/>
        <v>0</v>
      </c>
      <c r="P57" s="30"/>
    </row>
    <row r="58" spans="1:16" s="32" customFormat="1" outlineLevel="2">
      <c r="A58" s="40" t="s">
        <v>62</v>
      </c>
      <c r="B58" s="5">
        <v>61010</v>
      </c>
      <c r="C58" s="27">
        <v>0</v>
      </c>
      <c r="D58" s="30"/>
      <c r="E58" s="30">
        <f t="shared" si="1"/>
        <v>0</v>
      </c>
      <c r="F58" s="33"/>
      <c r="G58" s="27">
        <v>0</v>
      </c>
      <c r="H58" s="30">
        <f>D58</f>
        <v>0</v>
      </c>
      <c r="I58" s="30">
        <f t="shared" si="2"/>
        <v>0</v>
      </c>
      <c r="J58" s="33"/>
      <c r="K58" s="27">
        <v>0</v>
      </c>
      <c r="L58" s="30">
        <f>H58</f>
        <v>0</v>
      </c>
      <c r="M58" s="30">
        <f t="shared" si="3"/>
        <v>0</v>
      </c>
      <c r="N58" s="33"/>
      <c r="O58" s="31">
        <f t="shared" si="4"/>
        <v>0</v>
      </c>
      <c r="P58" s="30"/>
    </row>
    <row r="59" spans="1:16" ht="16.5" outlineLevel="1" thickBot="1">
      <c r="A59" s="8"/>
      <c r="B59" s="12"/>
      <c r="C59" s="10"/>
      <c r="D59" s="3"/>
      <c r="E59" s="3"/>
      <c r="F59" s="18"/>
      <c r="G59" s="10"/>
      <c r="H59" s="3"/>
      <c r="I59" s="3"/>
      <c r="J59" s="18"/>
      <c r="K59" s="10"/>
      <c r="L59" s="3"/>
      <c r="M59" s="3"/>
      <c r="N59" s="18"/>
      <c r="O59" s="7"/>
      <c r="P59" s="3"/>
    </row>
    <row r="60" spans="1:16" ht="16.5" thickBot="1">
      <c r="A60" s="41" t="s">
        <v>94</v>
      </c>
      <c r="B60" s="17"/>
      <c r="C60" s="42"/>
      <c r="D60" s="43"/>
      <c r="E60" s="44"/>
      <c r="F60" s="45"/>
      <c r="G60" s="42"/>
      <c r="H60" s="43"/>
      <c r="I60" s="44"/>
      <c r="J60" s="45"/>
      <c r="K60" s="42"/>
      <c r="L60" s="43"/>
      <c r="M60" s="44"/>
      <c r="N60" s="45"/>
      <c r="O60" s="46"/>
      <c r="P60" s="3"/>
    </row>
    <row r="61" spans="1:16" ht="16.5" thickBot="1">
      <c r="A61" s="8" t="s">
        <v>14</v>
      </c>
      <c r="B61" s="12"/>
      <c r="C61" s="12"/>
      <c r="E61" s="3"/>
      <c r="F61" s="18"/>
      <c r="G61" s="12"/>
      <c r="I61" s="3"/>
      <c r="J61" s="18"/>
      <c r="K61" s="12"/>
      <c r="M61" s="3"/>
      <c r="N61" s="18"/>
      <c r="O61" s="11"/>
      <c r="P61" s="3"/>
    </row>
    <row r="62" spans="1:16" hidden="1" outlineLevel="1">
      <c r="A62" s="8"/>
      <c r="B62" s="12"/>
      <c r="C62" s="10"/>
      <c r="D62" s="3"/>
      <c r="E62" s="3"/>
      <c r="F62" s="18"/>
      <c r="G62" s="10"/>
      <c r="H62" s="3"/>
      <c r="I62" s="3"/>
      <c r="J62" s="18"/>
      <c r="K62" s="10"/>
      <c r="L62" s="3"/>
      <c r="M62" s="3"/>
      <c r="N62" s="18"/>
      <c r="O62" s="7"/>
      <c r="P62" s="3"/>
    </row>
    <row r="63" spans="1:16" hidden="1" outlineLevel="1">
      <c r="A63" s="39" t="s">
        <v>15</v>
      </c>
      <c r="B63" s="12"/>
      <c r="C63" s="19"/>
      <c r="D63" s="3"/>
      <c r="E63" s="26">
        <f>SUM(E64:E75)</f>
        <v>0</v>
      </c>
      <c r="F63" s="35"/>
      <c r="G63" s="19"/>
      <c r="H63" s="3"/>
      <c r="I63" s="26">
        <f>SUM(I64:I75)</f>
        <v>0</v>
      </c>
      <c r="J63" s="35"/>
      <c r="K63" s="19"/>
      <c r="L63" s="3"/>
      <c r="M63" s="26">
        <f>SUM(M64:M75)</f>
        <v>0</v>
      </c>
      <c r="N63" s="35"/>
      <c r="O63" s="13">
        <f>SUM(O64:O75)</f>
        <v>0</v>
      </c>
      <c r="P63" s="3"/>
    </row>
    <row r="64" spans="1:16" s="32" customFormat="1" hidden="1" outlineLevel="2">
      <c r="A64" s="40" t="s">
        <v>16</v>
      </c>
      <c r="B64" s="5">
        <v>61022</v>
      </c>
      <c r="C64" s="27"/>
      <c r="D64" s="30"/>
      <c r="E64" s="30">
        <f t="shared" ref="E64:E74" si="5">C64*D64</f>
        <v>0</v>
      </c>
      <c r="F64" s="33"/>
      <c r="G64" s="27"/>
      <c r="H64" s="30">
        <f>D64+(D64*INODC)</f>
        <v>0</v>
      </c>
      <c r="I64" s="30">
        <f>G64*H64</f>
        <v>0</v>
      </c>
      <c r="J64" s="33"/>
      <c r="K64" s="27"/>
      <c r="L64" s="30">
        <f>H64+(H64*INODC)</f>
        <v>0</v>
      </c>
      <c r="M64" s="30">
        <f>K64*L64</f>
        <v>0</v>
      </c>
      <c r="N64" s="33"/>
      <c r="O64" s="31">
        <f t="shared" ref="O64:O75" si="6">M64+I64+E64</f>
        <v>0</v>
      </c>
      <c r="P64" s="30"/>
    </row>
    <row r="65" spans="1:16" s="32" customFormat="1" hidden="1" outlineLevel="2">
      <c r="A65" s="40" t="s">
        <v>17</v>
      </c>
      <c r="B65" s="5">
        <v>61022</v>
      </c>
      <c r="C65" s="27">
        <v>0</v>
      </c>
      <c r="D65" s="30"/>
      <c r="E65" s="30">
        <f t="shared" si="5"/>
        <v>0</v>
      </c>
      <c r="F65" s="33"/>
      <c r="G65" s="27">
        <v>0</v>
      </c>
      <c r="H65" s="30">
        <f>D65+(D65*INODC)</f>
        <v>0</v>
      </c>
      <c r="I65" s="30">
        <f t="shared" ref="I65:I74" si="7">G65*H65</f>
        <v>0</v>
      </c>
      <c r="J65" s="33"/>
      <c r="K65" s="27">
        <v>0</v>
      </c>
      <c r="L65" s="30">
        <f>H65+(H65*INODC)</f>
        <v>0</v>
      </c>
      <c r="M65" s="30">
        <f t="shared" ref="M65:M74" si="8">K65*L65</f>
        <v>0</v>
      </c>
      <c r="N65" s="33"/>
      <c r="O65" s="31">
        <f t="shared" si="6"/>
        <v>0</v>
      </c>
      <c r="P65" s="30"/>
    </row>
    <row r="66" spans="1:16" s="32" customFormat="1" hidden="1" outlineLevel="2">
      <c r="A66" s="40" t="s">
        <v>18</v>
      </c>
      <c r="B66" s="5">
        <v>61021</v>
      </c>
      <c r="C66" s="27">
        <v>0</v>
      </c>
      <c r="D66" s="30"/>
      <c r="E66" s="30">
        <f t="shared" si="5"/>
        <v>0</v>
      </c>
      <c r="F66" s="33"/>
      <c r="G66" s="27">
        <v>0</v>
      </c>
      <c r="H66" s="30">
        <f t="shared" ref="H66:H71" si="9">D66</f>
        <v>0</v>
      </c>
      <c r="I66" s="30">
        <f t="shared" si="7"/>
        <v>0</v>
      </c>
      <c r="J66" s="33"/>
      <c r="K66" s="27">
        <v>0</v>
      </c>
      <c r="L66" s="30">
        <f t="shared" ref="L66:L71" si="10">H66</f>
        <v>0</v>
      </c>
      <c r="M66" s="30">
        <f t="shared" si="8"/>
        <v>0</v>
      </c>
      <c r="N66" s="33"/>
      <c r="O66" s="31">
        <f t="shared" si="6"/>
        <v>0</v>
      </c>
      <c r="P66" s="30"/>
    </row>
    <row r="67" spans="1:16" s="32" customFormat="1" hidden="1" outlineLevel="2">
      <c r="A67" s="40" t="s">
        <v>19</v>
      </c>
      <c r="B67" s="5">
        <v>61020</v>
      </c>
      <c r="C67" s="27">
        <v>0</v>
      </c>
      <c r="D67" s="30"/>
      <c r="E67" s="30">
        <f t="shared" si="5"/>
        <v>0</v>
      </c>
      <c r="F67" s="33"/>
      <c r="G67" s="27">
        <v>0</v>
      </c>
      <c r="H67" s="30">
        <f t="shared" si="9"/>
        <v>0</v>
      </c>
      <c r="I67" s="30">
        <f t="shared" si="7"/>
        <v>0</v>
      </c>
      <c r="J67" s="33"/>
      <c r="K67" s="27">
        <v>0</v>
      </c>
      <c r="L67" s="30">
        <f t="shared" si="10"/>
        <v>0</v>
      </c>
      <c r="M67" s="30">
        <f t="shared" si="8"/>
        <v>0</v>
      </c>
      <c r="N67" s="33"/>
      <c r="O67" s="31">
        <f t="shared" si="6"/>
        <v>0</v>
      </c>
      <c r="P67" s="30"/>
    </row>
    <row r="68" spans="1:16" s="32" customFormat="1" hidden="1" outlineLevel="2">
      <c r="A68" s="40" t="s">
        <v>20</v>
      </c>
      <c r="B68" s="5">
        <v>61021</v>
      </c>
      <c r="C68" s="27">
        <v>0</v>
      </c>
      <c r="D68" s="30"/>
      <c r="E68" s="30">
        <f t="shared" si="5"/>
        <v>0</v>
      </c>
      <c r="F68" s="33"/>
      <c r="G68" s="27">
        <v>0</v>
      </c>
      <c r="H68" s="30">
        <f t="shared" si="9"/>
        <v>0</v>
      </c>
      <c r="I68" s="30">
        <f>G68*H68</f>
        <v>0</v>
      </c>
      <c r="J68" s="33"/>
      <c r="K68" s="27">
        <v>0</v>
      </c>
      <c r="L68" s="30">
        <f t="shared" si="10"/>
        <v>0</v>
      </c>
      <c r="M68" s="30">
        <f t="shared" si="8"/>
        <v>0</v>
      </c>
      <c r="N68" s="33"/>
      <c r="O68" s="31">
        <f t="shared" si="6"/>
        <v>0</v>
      </c>
      <c r="P68" s="30"/>
    </row>
    <row r="69" spans="1:16" s="32" customFormat="1" hidden="1" outlineLevel="2">
      <c r="A69" s="40" t="s">
        <v>21</v>
      </c>
      <c r="B69" s="5">
        <v>61020</v>
      </c>
      <c r="C69" s="27">
        <v>0</v>
      </c>
      <c r="D69" s="30"/>
      <c r="E69" s="30">
        <f t="shared" si="5"/>
        <v>0</v>
      </c>
      <c r="F69" s="33"/>
      <c r="G69" s="27">
        <v>0</v>
      </c>
      <c r="H69" s="30">
        <f t="shared" si="9"/>
        <v>0</v>
      </c>
      <c r="I69" s="30">
        <f>G69*H69</f>
        <v>0</v>
      </c>
      <c r="J69" s="33"/>
      <c r="K69" s="27">
        <v>0</v>
      </c>
      <c r="L69" s="30">
        <f t="shared" si="10"/>
        <v>0</v>
      </c>
      <c r="M69" s="30">
        <f t="shared" si="8"/>
        <v>0</v>
      </c>
      <c r="N69" s="33"/>
      <c r="O69" s="31">
        <f t="shared" si="6"/>
        <v>0</v>
      </c>
      <c r="P69" s="30"/>
    </row>
    <row r="70" spans="1:16" s="32" customFormat="1" hidden="1" outlineLevel="2">
      <c r="A70" s="40" t="s">
        <v>22</v>
      </c>
      <c r="B70" s="5">
        <v>61021</v>
      </c>
      <c r="C70" s="27">
        <v>0</v>
      </c>
      <c r="D70" s="30"/>
      <c r="E70" s="30">
        <f t="shared" si="5"/>
        <v>0</v>
      </c>
      <c r="F70" s="33"/>
      <c r="G70" s="27">
        <v>0</v>
      </c>
      <c r="H70" s="30">
        <f t="shared" si="9"/>
        <v>0</v>
      </c>
      <c r="I70" s="30">
        <f>G70*H70</f>
        <v>0</v>
      </c>
      <c r="J70" s="33"/>
      <c r="K70" s="27">
        <v>0</v>
      </c>
      <c r="L70" s="30">
        <f t="shared" si="10"/>
        <v>0</v>
      </c>
      <c r="M70" s="30">
        <f t="shared" si="8"/>
        <v>0</v>
      </c>
      <c r="N70" s="33"/>
      <c r="O70" s="31">
        <f t="shared" si="6"/>
        <v>0</v>
      </c>
      <c r="P70" s="30"/>
    </row>
    <row r="71" spans="1:16" s="32" customFormat="1" hidden="1" outlineLevel="2">
      <c r="A71" s="40" t="s">
        <v>23</v>
      </c>
      <c r="B71" s="5">
        <v>61020</v>
      </c>
      <c r="C71" s="27">
        <v>0</v>
      </c>
      <c r="D71" s="30"/>
      <c r="E71" s="30">
        <f t="shared" si="5"/>
        <v>0</v>
      </c>
      <c r="F71" s="33"/>
      <c r="G71" s="27">
        <v>0</v>
      </c>
      <c r="H71" s="30">
        <f t="shared" si="9"/>
        <v>0</v>
      </c>
      <c r="I71" s="30">
        <f>G71*H71</f>
        <v>0</v>
      </c>
      <c r="J71" s="33"/>
      <c r="K71" s="27">
        <v>0</v>
      </c>
      <c r="L71" s="30">
        <f t="shared" si="10"/>
        <v>0</v>
      </c>
      <c r="M71" s="30">
        <f t="shared" si="8"/>
        <v>0</v>
      </c>
      <c r="N71" s="33"/>
      <c r="O71" s="31">
        <f t="shared" si="6"/>
        <v>0</v>
      </c>
      <c r="P71" s="30"/>
    </row>
    <row r="72" spans="1:16" s="32" customFormat="1" hidden="1" outlineLevel="2">
      <c r="A72" s="40" t="s">
        <v>24</v>
      </c>
      <c r="B72" s="5">
        <v>61029</v>
      </c>
      <c r="C72" s="27">
        <v>0</v>
      </c>
      <c r="D72" s="34"/>
      <c r="E72" s="30">
        <f t="shared" si="5"/>
        <v>0</v>
      </c>
      <c r="F72" s="33"/>
      <c r="G72" s="27">
        <v>0</v>
      </c>
      <c r="H72" s="30">
        <f>D72+(D72*INODC)</f>
        <v>0</v>
      </c>
      <c r="I72" s="30">
        <f t="shared" si="7"/>
        <v>0</v>
      </c>
      <c r="J72" s="33"/>
      <c r="K72" s="27">
        <v>0</v>
      </c>
      <c r="L72" s="30">
        <f>H72+(H72*INODC)</f>
        <v>0</v>
      </c>
      <c r="M72" s="30">
        <f t="shared" si="8"/>
        <v>0</v>
      </c>
      <c r="N72" s="33"/>
      <c r="O72" s="31">
        <f t="shared" si="6"/>
        <v>0</v>
      </c>
      <c r="P72" s="30"/>
    </row>
    <row r="73" spans="1:16" s="32" customFormat="1" hidden="1" outlineLevel="2">
      <c r="A73" s="40" t="s">
        <v>25</v>
      </c>
      <c r="B73" s="5">
        <v>61029</v>
      </c>
      <c r="C73" s="27">
        <v>0</v>
      </c>
      <c r="D73" s="34"/>
      <c r="E73" s="30">
        <f t="shared" si="5"/>
        <v>0</v>
      </c>
      <c r="F73" s="33"/>
      <c r="G73" s="27">
        <v>0</v>
      </c>
      <c r="H73" s="30">
        <f>D73+(D73*INODC)</f>
        <v>0</v>
      </c>
      <c r="I73" s="30">
        <f t="shared" si="7"/>
        <v>0</v>
      </c>
      <c r="J73" s="33"/>
      <c r="K73" s="27">
        <v>0</v>
      </c>
      <c r="L73" s="30">
        <f>H73+(H73*INODC)</f>
        <v>0</v>
      </c>
      <c r="M73" s="30">
        <f t="shared" si="8"/>
        <v>0</v>
      </c>
      <c r="N73" s="33"/>
      <c r="O73" s="31">
        <f t="shared" si="6"/>
        <v>0</v>
      </c>
      <c r="P73" s="30"/>
    </row>
    <row r="74" spans="1:16" s="32" customFormat="1" hidden="1" outlineLevel="2">
      <c r="A74" s="40" t="s">
        <v>26</v>
      </c>
      <c r="B74" s="5">
        <v>61029</v>
      </c>
      <c r="C74" s="27">
        <v>0</v>
      </c>
      <c r="D74" s="34"/>
      <c r="E74" s="30">
        <f t="shared" si="5"/>
        <v>0</v>
      </c>
      <c r="F74" s="33"/>
      <c r="G74" s="27">
        <v>0</v>
      </c>
      <c r="H74" s="30">
        <f>D74+(D74*INODC)</f>
        <v>0</v>
      </c>
      <c r="I74" s="30">
        <f t="shared" si="7"/>
        <v>0</v>
      </c>
      <c r="J74" s="33"/>
      <c r="K74" s="27">
        <v>0</v>
      </c>
      <c r="L74" s="30">
        <f>H74+(H74*INODC)</f>
        <v>0</v>
      </c>
      <c r="M74" s="30">
        <f t="shared" si="8"/>
        <v>0</v>
      </c>
      <c r="N74" s="33"/>
      <c r="O74" s="31">
        <f t="shared" si="6"/>
        <v>0</v>
      </c>
      <c r="P74" s="30"/>
    </row>
    <row r="75" spans="1:16" hidden="1" outlineLevel="1">
      <c r="A75" s="40" t="s">
        <v>27</v>
      </c>
      <c r="B75" s="5">
        <v>61029</v>
      </c>
      <c r="C75" s="27">
        <v>0</v>
      </c>
      <c r="D75" s="34"/>
      <c r="E75" s="30">
        <f>C75*D75</f>
        <v>0</v>
      </c>
      <c r="F75" s="33"/>
      <c r="G75" s="27">
        <v>0</v>
      </c>
      <c r="H75" s="30">
        <f>D75+(D75*INODC)</f>
        <v>0</v>
      </c>
      <c r="I75" s="30">
        <f>G75*H75</f>
        <v>0</v>
      </c>
      <c r="J75" s="33"/>
      <c r="K75" s="27">
        <v>0</v>
      </c>
      <c r="L75" s="30">
        <f>H75+(H75*INODC)</f>
        <v>0</v>
      </c>
      <c r="M75" s="30">
        <f>K75*L75</f>
        <v>0</v>
      </c>
      <c r="N75" s="33"/>
      <c r="O75" s="31">
        <f t="shared" si="6"/>
        <v>0</v>
      </c>
      <c r="P75" s="3"/>
    </row>
    <row r="76" spans="1:16" ht="16.5" hidden="1" outlineLevel="1" thickBot="1">
      <c r="A76" s="4"/>
      <c r="B76" s="5"/>
      <c r="C76" s="10"/>
      <c r="D76" s="3"/>
      <c r="E76" s="3"/>
      <c r="F76" s="18"/>
      <c r="G76" s="10"/>
      <c r="H76" s="3"/>
      <c r="I76" s="3"/>
      <c r="J76" s="18"/>
      <c r="K76" s="10"/>
      <c r="L76" s="3"/>
      <c r="M76" s="3"/>
      <c r="N76" s="18"/>
      <c r="O76" s="7"/>
      <c r="P76" s="3"/>
    </row>
    <row r="77" spans="1:16" ht="16.5" collapsed="1" thickBot="1">
      <c r="A77" s="41" t="s">
        <v>93</v>
      </c>
      <c r="B77" s="17"/>
      <c r="C77" s="42"/>
      <c r="D77" s="43"/>
      <c r="E77" s="224">
        <f>E63</f>
        <v>0</v>
      </c>
      <c r="F77" s="225"/>
      <c r="G77" s="226"/>
      <c r="H77" s="227"/>
      <c r="I77" s="224">
        <f>I63</f>
        <v>0</v>
      </c>
      <c r="J77" s="225"/>
      <c r="K77" s="226"/>
      <c r="L77" s="227"/>
      <c r="M77" s="224">
        <f>M63</f>
        <v>0</v>
      </c>
      <c r="N77" s="225"/>
      <c r="O77" s="228">
        <f>O63</f>
        <v>0</v>
      </c>
      <c r="P77" s="3"/>
    </row>
    <row r="78" spans="1:16">
      <c r="A78" s="8" t="s">
        <v>124</v>
      </c>
      <c r="B78" s="12"/>
      <c r="C78" s="4"/>
      <c r="E78" s="3"/>
      <c r="F78" s="18"/>
      <c r="G78" s="4"/>
      <c r="I78" s="3"/>
      <c r="J78" s="18"/>
      <c r="K78" s="4"/>
      <c r="M78" s="3"/>
      <c r="N78" s="18"/>
      <c r="O78" s="11"/>
      <c r="P78" s="3"/>
    </row>
    <row r="79" spans="1:16" s="32" customFormat="1" outlineLevel="2">
      <c r="A79" s="40" t="s">
        <v>82</v>
      </c>
      <c r="B79" s="5">
        <v>62000</v>
      </c>
      <c r="C79" s="27"/>
      <c r="D79" s="34"/>
      <c r="E79" s="30">
        <f>+Training!D8-Training!D12</f>
        <v>0</v>
      </c>
      <c r="F79" s="33"/>
      <c r="G79" s="27"/>
      <c r="H79" s="34"/>
      <c r="I79" s="30">
        <f>+Training!G8-Training!G12</f>
        <v>0</v>
      </c>
      <c r="J79" s="33"/>
      <c r="K79" s="27"/>
      <c r="L79" s="34"/>
      <c r="M79" s="30">
        <f>+Training!J8-Training!J12</f>
        <v>0</v>
      </c>
      <c r="N79" s="33"/>
      <c r="O79" s="31">
        <f t="shared" ref="O79:O83" si="11">M79+I79+E79</f>
        <v>0</v>
      </c>
      <c r="P79" s="30"/>
    </row>
    <row r="80" spans="1:16" s="32" customFormat="1" outlineLevel="2">
      <c r="A80" s="187" t="s">
        <v>133</v>
      </c>
      <c r="B80" s="5">
        <v>62085</v>
      </c>
      <c r="C80" s="27"/>
      <c r="D80" s="34"/>
      <c r="E80" s="30">
        <f>+Training!D14-Training!D18</f>
        <v>0</v>
      </c>
      <c r="F80" s="33"/>
      <c r="G80" s="27"/>
      <c r="H80" s="30"/>
      <c r="I80" s="30">
        <f>+Training!G14-Training!G18</f>
        <v>0</v>
      </c>
      <c r="J80" s="33"/>
      <c r="K80" s="27"/>
      <c r="L80" s="30"/>
      <c r="M80" s="30">
        <f>+Training!J14-Training!J18</f>
        <v>0</v>
      </c>
      <c r="N80" s="33"/>
      <c r="O80" s="31">
        <f t="shared" si="11"/>
        <v>0</v>
      </c>
      <c r="P80" s="30"/>
    </row>
    <row r="81" spans="1:16" s="32" customFormat="1" outlineLevel="2">
      <c r="A81" s="40" t="s">
        <v>132</v>
      </c>
      <c r="B81" s="5">
        <v>62085</v>
      </c>
      <c r="C81" s="27"/>
      <c r="D81" s="34"/>
      <c r="E81" s="30">
        <f>+Training!D20-Training!D24</f>
        <v>0</v>
      </c>
      <c r="F81" s="33"/>
      <c r="G81" s="27"/>
      <c r="H81" s="30"/>
      <c r="I81" s="30">
        <f>+Training!G20-Training!G24</f>
        <v>0</v>
      </c>
      <c r="J81" s="33"/>
      <c r="K81" s="27"/>
      <c r="L81" s="30"/>
      <c r="M81" s="30">
        <f>+Training!J20-Training!J24</f>
        <v>0</v>
      </c>
      <c r="N81" s="33"/>
      <c r="O81" s="31">
        <f t="shared" si="11"/>
        <v>0</v>
      </c>
      <c r="P81" s="30"/>
    </row>
    <row r="82" spans="1:16" s="32" customFormat="1" outlineLevel="2">
      <c r="A82" s="40" t="s">
        <v>84</v>
      </c>
      <c r="B82" s="5">
        <v>62085</v>
      </c>
      <c r="C82" s="27"/>
      <c r="D82" s="34"/>
      <c r="E82" s="30">
        <f>+Training!D26-Training!D30</f>
        <v>0</v>
      </c>
      <c r="F82" s="33"/>
      <c r="G82" s="27"/>
      <c r="H82" s="30"/>
      <c r="I82" s="30">
        <f>+Training!G26-Training!G30</f>
        <v>0</v>
      </c>
      <c r="J82" s="33"/>
      <c r="K82" s="27"/>
      <c r="L82" s="30"/>
      <c r="M82" s="30">
        <f>+Training!J26-Training!J30</f>
        <v>0</v>
      </c>
      <c r="N82" s="33"/>
      <c r="O82" s="31">
        <f t="shared" si="11"/>
        <v>0</v>
      </c>
      <c r="P82" s="30"/>
    </row>
    <row r="83" spans="1:16" s="32" customFormat="1" ht="16.5" outlineLevel="2" thickBot="1">
      <c r="A83" s="40" t="s">
        <v>83</v>
      </c>
      <c r="B83" s="5">
        <v>62050</v>
      </c>
      <c r="C83" s="27"/>
      <c r="D83" s="34"/>
      <c r="E83" s="30">
        <f>+Training!D43</f>
        <v>0</v>
      </c>
      <c r="F83" s="33"/>
      <c r="G83" s="27"/>
      <c r="H83" s="30"/>
      <c r="I83" s="30">
        <f>+Training!G43</f>
        <v>0</v>
      </c>
      <c r="J83" s="33"/>
      <c r="K83" s="27"/>
      <c r="L83" s="30"/>
      <c r="M83" s="30">
        <f>+Training!J43</f>
        <v>0</v>
      </c>
      <c r="N83" s="33"/>
      <c r="O83" s="31">
        <f t="shared" si="11"/>
        <v>0</v>
      </c>
      <c r="P83" s="30"/>
    </row>
    <row r="84" spans="1:16" ht="16.5" thickBot="1">
      <c r="A84" s="41" t="s">
        <v>30</v>
      </c>
      <c r="B84" s="17"/>
      <c r="C84" s="42"/>
      <c r="D84" s="43"/>
      <c r="E84" s="44">
        <f>SUM(E79:E83)</f>
        <v>0</v>
      </c>
      <c r="F84" s="45"/>
      <c r="G84" s="42"/>
      <c r="H84" s="43"/>
      <c r="I84" s="44">
        <f>SUM(I79:I83)</f>
        <v>0</v>
      </c>
      <c r="J84" s="45"/>
      <c r="K84" s="42"/>
      <c r="L84" s="43"/>
      <c r="M84" s="44">
        <f>SUM(M79:M83)</f>
        <v>0</v>
      </c>
      <c r="N84" s="45"/>
      <c r="O84" s="46">
        <f>SUM(O79:O83)</f>
        <v>0</v>
      </c>
      <c r="P84" s="3"/>
    </row>
    <row r="85" spans="1:16">
      <c r="A85" s="8" t="s">
        <v>70</v>
      </c>
      <c r="B85" s="38"/>
      <c r="C85" s="4"/>
      <c r="E85" s="3"/>
      <c r="F85" s="18"/>
      <c r="G85" s="4"/>
      <c r="I85" s="3"/>
      <c r="J85" s="18"/>
      <c r="K85" s="4"/>
      <c r="M85" s="3"/>
      <c r="N85" s="18"/>
      <c r="O85" s="11"/>
      <c r="P85" s="3"/>
    </row>
    <row r="86" spans="1:16" outlineLevel="1">
      <c r="A86" s="40"/>
      <c r="B86" s="5"/>
      <c r="C86" s="76"/>
      <c r="D86" s="34"/>
      <c r="E86" s="30"/>
      <c r="F86" s="33"/>
      <c r="G86" s="76"/>
      <c r="H86" s="30"/>
      <c r="I86" s="30"/>
      <c r="J86" s="33"/>
      <c r="K86" s="76"/>
      <c r="L86" s="30"/>
      <c r="M86" s="30">
        <f>L86*K86</f>
        <v>0</v>
      </c>
      <c r="N86" s="33"/>
      <c r="O86" s="31">
        <f>M86+I86+E86</f>
        <v>0</v>
      </c>
      <c r="P86" s="3"/>
    </row>
    <row r="87" spans="1:16" ht="16.5" outlineLevel="1" thickBot="1">
      <c r="A87" s="4"/>
      <c r="B87" s="37"/>
      <c r="C87" s="15"/>
      <c r="D87" s="3"/>
      <c r="E87" s="3"/>
      <c r="F87" s="18"/>
      <c r="G87" s="15"/>
      <c r="H87" s="3"/>
      <c r="I87" s="3"/>
      <c r="J87" s="18"/>
      <c r="K87" s="15"/>
      <c r="L87" s="3"/>
      <c r="M87" s="3"/>
      <c r="N87" s="18"/>
      <c r="O87" s="7"/>
      <c r="P87" s="3"/>
    </row>
    <row r="88" spans="1:16" ht="16.5" thickBot="1">
      <c r="A88" s="41" t="s">
        <v>92</v>
      </c>
      <c r="B88" s="17"/>
      <c r="C88" s="42"/>
      <c r="D88" s="43"/>
      <c r="E88" s="44">
        <f>SUM(E86:E86)</f>
        <v>0</v>
      </c>
      <c r="F88" s="45"/>
      <c r="G88" s="42"/>
      <c r="H88" s="43"/>
      <c r="I88" s="44">
        <f>SUM(I86:I86)</f>
        <v>0</v>
      </c>
      <c r="J88" s="45"/>
      <c r="K88" s="42"/>
      <c r="L88" s="43"/>
      <c r="M88" s="44">
        <f>SUM(M86:M86)</f>
        <v>0</v>
      </c>
      <c r="N88" s="45"/>
      <c r="O88" s="46">
        <f>SUM(O86:O86)</f>
        <v>0</v>
      </c>
      <c r="P88" s="3"/>
    </row>
    <row r="89" spans="1:16">
      <c r="A89" s="8" t="s">
        <v>54</v>
      </c>
      <c r="B89" s="38"/>
      <c r="C89" s="4"/>
      <c r="E89" s="3"/>
      <c r="F89" s="18"/>
      <c r="G89" s="4"/>
      <c r="I89" s="3"/>
      <c r="J89" s="18"/>
      <c r="K89" s="4"/>
      <c r="M89" s="3"/>
      <c r="N89" s="18"/>
      <c r="O89" s="11"/>
      <c r="P89" s="3"/>
    </row>
    <row r="90" spans="1:16" outlineLevel="1">
      <c r="A90" s="8" t="s">
        <v>4</v>
      </c>
      <c r="B90" s="38"/>
      <c r="C90" s="19"/>
      <c r="D90" s="3"/>
      <c r="E90" s="3"/>
      <c r="F90" s="18"/>
      <c r="G90" s="10"/>
      <c r="H90" s="3"/>
      <c r="I90" s="3"/>
      <c r="J90" s="18"/>
      <c r="K90" s="10"/>
      <c r="L90" s="3"/>
      <c r="M90" s="3"/>
      <c r="N90" s="18"/>
      <c r="O90" s="7"/>
      <c r="P90" s="3"/>
    </row>
    <row r="91" spans="1:16" outlineLevel="1">
      <c r="A91" s="4"/>
      <c r="B91" s="37"/>
      <c r="C91" s="10"/>
      <c r="D91" s="3"/>
      <c r="E91" s="3"/>
      <c r="F91" s="18"/>
      <c r="G91" s="10"/>
      <c r="H91" s="3"/>
      <c r="I91" s="3"/>
      <c r="J91" s="18"/>
      <c r="K91" s="10"/>
      <c r="L91" s="3"/>
      <c r="M91" s="3"/>
      <c r="N91" s="18"/>
      <c r="O91" s="7"/>
      <c r="P91" s="3"/>
    </row>
    <row r="92" spans="1:16" outlineLevel="1">
      <c r="A92" s="39" t="s">
        <v>31</v>
      </c>
      <c r="B92" s="38"/>
      <c r="C92" s="10"/>
      <c r="D92" s="3"/>
      <c r="E92" s="26"/>
      <c r="F92" s="35"/>
      <c r="G92" s="10"/>
      <c r="H92" s="3"/>
      <c r="I92" s="26"/>
      <c r="J92" s="35"/>
      <c r="K92" s="10"/>
      <c r="L92" s="3"/>
      <c r="M92" s="26"/>
      <c r="N92" s="35"/>
      <c r="O92" s="13">
        <f>SUM(O93:O104)</f>
        <v>0</v>
      </c>
      <c r="P92" s="3"/>
    </row>
    <row r="93" spans="1:16" s="32" customFormat="1" outlineLevel="2">
      <c r="A93" s="40" t="s">
        <v>32</v>
      </c>
      <c r="B93" s="37">
        <v>63001</v>
      </c>
      <c r="C93" s="27"/>
      <c r="D93" s="34"/>
      <c r="E93" s="30"/>
      <c r="F93" s="33"/>
      <c r="G93" s="27"/>
      <c r="H93" s="30"/>
      <c r="I93" s="30"/>
      <c r="J93" s="33"/>
      <c r="K93" s="27"/>
      <c r="L93" s="30"/>
      <c r="M93" s="30"/>
      <c r="N93" s="33"/>
      <c r="O93" s="31">
        <f t="shared" ref="O93:O104" si="12">M93+I93+E93</f>
        <v>0</v>
      </c>
      <c r="P93" s="30"/>
    </row>
    <row r="94" spans="1:16" s="32" customFormat="1" outlineLevel="2">
      <c r="A94" s="40" t="s">
        <v>33</v>
      </c>
      <c r="B94" s="37">
        <v>63001</v>
      </c>
      <c r="C94" s="27"/>
      <c r="D94" s="34"/>
      <c r="E94" s="30"/>
      <c r="F94" s="33"/>
      <c r="G94" s="27"/>
      <c r="H94" s="30"/>
      <c r="I94" s="30"/>
      <c r="J94" s="33"/>
      <c r="K94" s="27"/>
      <c r="L94" s="30"/>
      <c r="M94" s="30"/>
      <c r="N94" s="33"/>
      <c r="O94" s="31">
        <f t="shared" si="12"/>
        <v>0</v>
      </c>
      <c r="P94" s="30"/>
    </row>
    <row r="95" spans="1:16" s="32" customFormat="1" outlineLevel="2">
      <c r="A95" s="40" t="s">
        <v>34</v>
      </c>
      <c r="B95" s="37">
        <v>63001</v>
      </c>
      <c r="C95" s="27"/>
      <c r="D95" s="34"/>
      <c r="E95" s="30"/>
      <c r="F95" s="33"/>
      <c r="G95" s="27"/>
      <c r="H95" s="30"/>
      <c r="I95" s="30"/>
      <c r="J95" s="33"/>
      <c r="K95" s="27"/>
      <c r="L95" s="30"/>
      <c r="M95" s="30"/>
      <c r="N95" s="33"/>
      <c r="O95" s="31">
        <f t="shared" si="12"/>
        <v>0</v>
      </c>
      <c r="P95" s="30"/>
    </row>
    <row r="96" spans="1:16" s="32" customFormat="1" outlineLevel="2">
      <c r="A96" s="40" t="s">
        <v>35</v>
      </c>
      <c r="B96" s="37">
        <v>63005</v>
      </c>
      <c r="C96" s="27"/>
      <c r="D96" s="34"/>
      <c r="E96" s="30"/>
      <c r="F96" s="33"/>
      <c r="G96" s="27"/>
      <c r="H96" s="30"/>
      <c r="I96" s="30"/>
      <c r="J96" s="33"/>
      <c r="K96" s="27"/>
      <c r="L96" s="30"/>
      <c r="M96" s="30"/>
      <c r="N96" s="33"/>
      <c r="O96" s="31">
        <f t="shared" si="12"/>
        <v>0</v>
      </c>
      <c r="P96" s="30"/>
    </row>
    <row r="97" spans="1:16" s="32" customFormat="1" outlineLevel="2">
      <c r="A97" s="40" t="s">
        <v>36</v>
      </c>
      <c r="B97" s="37">
        <v>63001</v>
      </c>
      <c r="C97" s="27"/>
      <c r="D97" s="34"/>
      <c r="E97" s="30"/>
      <c r="F97" s="33"/>
      <c r="G97" s="27"/>
      <c r="H97" s="30"/>
      <c r="I97" s="30"/>
      <c r="J97" s="33"/>
      <c r="K97" s="27"/>
      <c r="L97" s="30"/>
      <c r="M97" s="30"/>
      <c r="N97" s="33"/>
      <c r="O97" s="31">
        <f t="shared" si="12"/>
        <v>0</v>
      </c>
      <c r="P97" s="30"/>
    </row>
    <row r="98" spans="1:16" s="32" customFormat="1" outlineLevel="2">
      <c r="A98" s="40" t="s">
        <v>37</v>
      </c>
      <c r="B98" s="37">
        <v>63001</v>
      </c>
      <c r="C98" s="27"/>
      <c r="D98" s="34"/>
      <c r="E98" s="30"/>
      <c r="F98" s="33"/>
      <c r="G98" s="27"/>
      <c r="H98" s="30"/>
      <c r="I98" s="30"/>
      <c r="J98" s="33"/>
      <c r="K98" s="27"/>
      <c r="L98" s="30"/>
      <c r="M98" s="30"/>
      <c r="N98" s="33"/>
      <c r="O98" s="31">
        <f t="shared" si="12"/>
        <v>0</v>
      </c>
      <c r="P98" s="30"/>
    </row>
    <row r="99" spans="1:16" s="32" customFormat="1" outlineLevel="2">
      <c r="A99" s="40" t="s">
        <v>38</v>
      </c>
      <c r="B99" s="37">
        <v>63001</v>
      </c>
      <c r="C99" s="27"/>
      <c r="D99" s="34"/>
      <c r="E99" s="30"/>
      <c r="F99" s="33"/>
      <c r="G99" s="27"/>
      <c r="H99" s="30"/>
      <c r="I99" s="30"/>
      <c r="J99" s="33"/>
      <c r="K99" s="27"/>
      <c r="L99" s="30"/>
      <c r="M99" s="30"/>
      <c r="N99" s="33"/>
      <c r="O99" s="31">
        <f t="shared" si="12"/>
        <v>0</v>
      </c>
      <c r="P99" s="30"/>
    </row>
    <row r="100" spans="1:16" s="32" customFormat="1" outlineLevel="2">
      <c r="A100" s="40" t="s">
        <v>69</v>
      </c>
      <c r="B100" s="37">
        <v>63001</v>
      </c>
      <c r="C100" s="27"/>
      <c r="D100" s="34"/>
      <c r="E100" s="30"/>
      <c r="F100" s="33"/>
      <c r="G100" s="27"/>
      <c r="H100" s="30"/>
      <c r="I100" s="30"/>
      <c r="J100" s="33"/>
      <c r="K100" s="27"/>
      <c r="L100" s="30"/>
      <c r="M100" s="30"/>
      <c r="N100" s="33"/>
      <c r="O100" s="31">
        <f t="shared" si="12"/>
        <v>0</v>
      </c>
      <c r="P100" s="30"/>
    </row>
    <row r="101" spans="1:16" s="32" customFormat="1" outlineLevel="2">
      <c r="A101" s="40" t="s">
        <v>39</v>
      </c>
      <c r="B101" s="37">
        <v>63001</v>
      </c>
      <c r="C101" s="27"/>
      <c r="D101" s="34"/>
      <c r="E101" s="30"/>
      <c r="F101" s="33"/>
      <c r="G101" s="27"/>
      <c r="H101" s="30"/>
      <c r="I101" s="30"/>
      <c r="J101" s="33"/>
      <c r="K101" s="27"/>
      <c r="L101" s="30"/>
      <c r="M101" s="30"/>
      <c r="N101" s="33"/>
      <c r="O101" s="31">
        <f t="shared" si="12"/>
        <v>0</v>
      </c>
      <c r="P101" s="30"/>
    </row>
    <row r="102" spans="1:16" s="32" customFormat="1" outlineLevel="2">
      <c r="A102" s="40" t="s">
        <v>40</v>
      </c>
      <c r="B102" s="37">
        <v>63003</v>
      </c>
      <c r="C102" s="27"/>
      <c r="D102" s="34"/>
      <c r="E102" s="30"/>
      <c r="F102" s="33"/>
      <c r="G102" s="27"/>
      <c r="H102" s="30"/>
      <c r="I102" s="30"/>
      <c r="J102" s="33"/>
      <c r="K102" s="27"/>
      <c r="L102" s="30"/>
      <c r="M102" s="30"/>
      <c r="N102" s="33"/>
      <c r="O102" s="31">
        <f t="shared" si="12"/>
        <v>0</v>
      </c>
      <c r="P102" s="30"/>
    </row>
    <row r="103" spans="1:16" s="32" customFormat="1" outlineLevel="2">
      <c r="A103" s="40" t="s">
        <v>41</v>
      </c>
      <c r="B103" s="37">
        <v>63003</v>
      </c>
      <c r="C103" s="27"/>
      <c r="D103" s="34"/>
      <c r="E103" s="30"/>
      <c r="F103" s="33"/>
      <c r="G103" s="27"/>
      <c r="H103" s="30"/>
      <c r="I103" s="30"/>
      <c r="J103" s="33"/>
      <c r="K103" s="27"/>
      <c r="L103" s="30"/>
      <c r="M103" s="30"/>
      <c r="N103" s="33"/>
      <c r="O103" s="31">
        <f t="shared" si="12"/>
        <v>0</v>
      </c>
      <c r="P103" s="30"/>
    </row>
    <row r="104" spans="1:16" s="32" customFormat="1" outlineLevel="2">
      <c r="A104" s="40" t="s">
        <v>42</v>
      </c>
      <c r="B104" s="37">
        <v>65100</v>
      </c>
      <c r="C104" s="27"/>
      <c r="D104" s="34"/>
      <c r="E104" s="30"/>
      <c r="F104" s="33"/>
      <c r="G104" s="27"/>
      <c r="H104" s="30"/>
      <c r="I104" s="30"/>
      <c r="J104" s="33"/>
      <c r="K104" s="27"/>
      <c r="L104" s="30"/>
      <c r="M104" s="30"/>
      <c r="N104" s="33"/>
      <c r="O104" s="31">
        <f t="shared" si="12"/>
        <v>0</v>
      </c>
      <c r="P104" s="30"/>
    </row>
    <row r="105" spans="1:16" outlineLevel="1">
      <c r="A105" s="40"/>
      <c r="B105" s="37"/>
      <c r="C105" s="10"/>
      <c r="D105" s="3"/>
      <c r="E105" s="3"/>
      <c r="F105" s="18"/>
      <c r="G105" s="10"/>
      <c r="H105" s="3"/>
      <c r="I105" s="3"/>
      <c r="J105" s="18"/>
      <c r="K105" s="10"/>
      <c r="L105" s="3"/>
      <c r="M105" s="3"/>
      <c r="N105" s="18"/>
      <c r="O105" s="7"/>
      <c r="P105" s="3"/>
    </row>
    <row r="106" spans="1:16" outlineLevel="1">
      <c r="A106" s="39" t="s">
        <v>150</v>
      </c>
      <c r="B106" s="38"/>
      <c r="C106" s="10"/>
      <c r="D106" s="3"/>
      <c r="E106" s="26"/>
      <c r="F106" s="35"/>
      <c r="G106" s="10"/>
      <c r="H106" s="3"/>
      <c r="I106" s="26"/>
      <c r="J106" s="35"/>
      <c r="K106" s="10"/>
      <c r="L106" s="3"/>
      <c r="M106" s="26"/>
      <c r="N106" s="35"/>
      <c r="O106" s="13">
        <f>SUM(O107:O109)</f>
        <v>0</v>
      </c>
      <c r="P106" s="3"/>
    </row>
    <row r="107" spans="1:16" s="32" customFormat="1" outlineLevel="2">
      <c r="A107" s="40" t="s">
        <v>151</v>
      </c>
      <c r="B107" s="5">
        <v>63505</v>
      </c>
      <c r="C107" s="27"/>
      <c r="D107" s="34"/>
      <c r="E107" s="30"/>
      <c r="F107" s="33"/>
      <c r="G107" s="27"/>
      <c r="H107" s="30"/>
      <c r="I107" s="30"/>
      <c r="J107" s="33"/>
      <c r="K107" s="27"/>
      <c r="L107" s="30"/>
      <c r="M107" s="30"/>
      <c r="N107" s="33"/>
      <c r="O107" s="31">
        <f>M107+I107+E107</f>
        <v>0</v>
      </c>
      <c r="P107" s="30"/>
    </row>
    <row r="108" spans="1:16" s="32" customFormat="1" outlineLevel="2">
      <c r="A108" s="40" t="s">
        <v>152</v>
      </c>
      <c r="B108" s="5">
        <v>63505</v>
      </c>
      <c r="C108" s="27"/>
      <c r="D108" s="34"/>
      <c r="E108" s="30"/>
      <c r="F108" s="33"/>
      <c r="G108" s="27"/>
      <c r="H108" s="30"/>
      <c r="I108" s="30"/>
      <c r="J108" s="33"/>
      <c r="K108" s="27"/>
      <c r="L108" s="30"/>
      <c r="M108" s="30"/>
      <c r="N108" s="33"/>
      <c r="O108" s="31">
        <f>M108+I108+E108</f>
        <v>0</v>
      </c>
      <c r="P108" s="30"/>
    </row>
    <row r="109" spans="1:16" s="32" customFormat="1" outlineLevel="2">
      <c r="A109" s="40" t="s">
        <v>153</v>
      </c>
      <c r="B109" s="5">
        <v>63504</v>
      </c>
      <c r="C109" s="27"/>
      <c r="D109" s="34"/>
      <c r="E109" s="30"/>
      <c r="F109" s="33"/>
      <c r="G109" s="27"/>
      <c r="H109" s="30"/>
      <c r="I109" s="30"/>
      <c r="J109" s="33"/>
      <c r="K109" s="27"/>
      <c r="L109" s="30"/>
      <c r="M109" s="30"/>
      <c r="N109" s="33"/>
      <c r="O109" s="31">
        <f>M109+I109+E109</f>
        <v>0</v>
      </c>
      <c r="P109" s="30"/>
    </row>
    <row r="110" spans="1:16" outlineLevel="1">
      <c r="A110" s="6"/>
      <c r="B110" s="5"/>
      <c r="C110" s="10"/>
      <c r="D110" s="3"/>
      <c r="E110" s="3"/>
      <c r="F110" s="18"/>
      <c r="G110" s="10"/>
      <c r="H110" s="3"/>
      <c r="I110" s="3"/>
      <c r="J110" s="18"/>
      <c r="K110" s="10"/>
      <c r="L110" s="3"/>
      <c r="M110" s="3"/>
      <c r="N110" s="18"/>
      <c r="O110" s="7"/>
      <c r="P110" s="3"/>
    </row>
    <row r="111" spans="1:16" outlineLevel="1">
      <c r="A111" s="39" t="s">
        <v>43</v>
      </c>
      <c r="B111" s="12"/>
      <c r="C111" s="10"/>
      <c r="D111" s="3"/>
      <c r="E111" s="26"/>
      <c r="F111" s="35"/>
      <c r="G111" s="10"/>
      <c r="H111" s="3"/>
      <c r="I111" s="26"/>
      <c r="J111" s="35"/>
      <c r="K111" s="10"/>
      <c r="L111" s="3"/>
      <c r="M111" s="26"/>
      <c r="N111" s="35"/>
      <c r="O111" s="13">
        <f>SUM(O112:O114)</f>
        <v>0</v>
      </c>
      <c r="P111" s="3"/>
    </row>
    <row r="112" spans="1:16" s="32" customFormat="1" outlineLevel="2">
      <c r="A112" s="40" t="s">
        <v>44</v>
      </c>
      <c r="B112" s="5">
        <v>63501</v>
      </c>
      <c r="C112" s="27"/>
      <c r="D112" s="34"/>
      <c r="E112" s="30"/>
      <c r="F112" s="33"/>
      <c r="G112" s="27"/>
      <c r="H112" s="30"/>
      <c r="I112" s="30"/>
      <c r="J112" s="33"/>
      <c r="K112" s="27"/>
      <c r="L112" s="30"/>
      <c r="M112" s="30"/>
      <c r="N112" s="33"/>
      <c r="O112" s="31">
        <f>M112+I112+E112</f>
        <v>0</v>
      </c>
      <c r="P112" s="30"/>
    </row>
    <row r="113" spans="1:16" s="32" customFormat="1" outlineLevel="2">
      <c r="A113" s="40" t="s">
        <v>45</v>
      </c>
      <c r="B113" s="5">
        <v>63502</v>
      </c>
      <c r="C113" s="27"/>
      <c r="D113" s="34"/>
      <c r="E113" s="30"/>
      <c r="F113" s="33"/>
      <c r="G113" s="27"/>
      <c r="H113" s="30"/>
      <c r="I113" s="30"/>
      <c r="J113" s="33"/>
      <c r="K113" s="27"/>
      <c r="L113" s="30"/>
      <c r="M113" s="30"/>
      <c r="N113" s="33"/>
      <c r="O113" s="31">
        <f>M113+I113+E113</f>
        <v>0</v>
      </c>
      <c r="P113" s="30"/>
    </row>
    <row r="114" spans="1:16" s="32" customFormat="1" outlineLevel="2">
      <c r="A114" s="40" t="s">
        <v>46</v>
      </c>
      <c r="B114" s="5">
        <v>63503</v>
      </c>
      <c r="C114" s="27"/>
      <c r="D114" s="34"/>
      <c r="E114" s="30"/>
      <c r="F114" s="33"/>
      <c r="G114" s="27"/>
      <c r="H114" s="30"/>
      <c r="I114" s="30"/>
      <c r="J114" s="33"/>
      <c r="K114" s="27"/>
      <c r="L114" s="30"/>
      <c r="M114" s="30"/>
      <c r="N114" s="33"/>
      <c r="O114" s="31">
        <f>M114+I114+E114</f>
        <v>0</v>
      </c>
      <c r="P114" s="30"/>
    </row>
    <row r="115" spans="1:16" ht="16.5" outlineLevel="1" thickBot="1">
      <c r="A115" s="4"/>
      <c r="B115" s="37"/>
      <c r="C115" s="10"/>
      <c r="D115" s="3"/>
      <c r="E115" s="3"/>
      <c r="F115" s="18"/>
      <c r="G115" s="10"/>
      <c r="H115" s="3"/>
      <c r="I115" s="3"/>
      <c r="J115" s="18"/>
      <c r="K115" s="10"/>
      <c r="L115" s="3"/>
      <c r="M115" s="3"/>
      <c r="N115" s="18"/>
      <c r="O115" s="7"/>
      <c r="P115" s="3"/>
    </row>
    <row r="116" spans="1:16" ht="16.5" thickBot="1">
      <c r="A116" s="41" t="s">
        <v>91</v>
      </c>
      <c r="B116" s="17"/>
      <c r="C116" s="42"/>
      <c r="D116" s="43"/>
      <c r="E116" s="44">
        <f>E92+E106+E111</f>
        <v>0</v>
      </c>
      <c r="F116" s="45"/>
      <c r="G116" s="42"/>
      <c r="H116" s="43"/>
      <c r="I116" s="44">
        <f>I92+I106+I111</f>
        <v>0</v>
      </c>
      <c r="J116" s="44">
        <f>J92+J106+J111</f>
        <v>0</v>
      </c>
      <c r="K116" s="42"/>
      <c r="L116" s="43"/>
      <c r="M116" s="44">
        <f>M92+M106+M111</f>
        <v>0</v>
      </c>
      <c r="N116" s="44">
        <f>N92+N106+N111</f>
        <v>0</v>
      </c>
      <c r="O116" s="44">
        <f>O92+O106+O111</f>
        <v>0</v>
      </c>
      <c r="P116" s="3"/>
    </row>
    <row r="117" spans="1:16">
      <c r="A117" s="8" t="s">
        <v>47</v>
      </c>
      <c r="B117" s="38"/>
      <c r="C117" s="4"/>
      <c r="E117" s="3"/>
      <c r="F117" s="18"/>
      <c r="G117" s="4"/>
      <c r="I117" s="3"/>
      <c r="J117" s="18"/>
      <c r="K117" s="4"/>
      <c r="M117" s="3"/>
      <c r="N117" s="18"/>
      <c r="O117" s="11"/>
      <c r="P117" s="3"/>
    </row>
    <row r="118" spans="1:16" s="32" customFormat="1" outlineLevel="1">
      <c r="A118" s="40" t="s">
        <v>144</v>
      </c>
      <c r="B118" s="5">
        <v>65401</v>
      </c>
      <c r="C118" s="56"/>
      <c r="D118" s="246"/>
      <c r="E118" s="30"/>
      <c r="F118" s="33"/>
      <c r="G118" s="56"/>
      <c r="H118" s="30"/>
      <c r="I118" s="30"/>
      <c r="J118" s="33"/>
      <c r="K118" s="56"/>
      <c r="L118" s="30"/>
      <c r="M118" s="30"/>
      <c r="N118" s="33"/>
      <c r="O118" s="31">
        <f>M118+I118+E118</f>
        <v>0</v>
      </c>
      <c r="P118" s="30"/>
    </row>
    <row r="119" spans="1:16" ht="16.5" outlineLevel="1" thickBot="1">
      <c r="A119" s="4"/>
      <c r="B119" s="37"/>
      <c r="C119" s="10"/>
      <c r="D119" s="3"/>
      <c r="E119" s="3"/>
      <c r="F119" s="18"/>
      <c r="G119" s="10"/>
      <c r="H119" s="3"/>
      <c r="I119" s="3"/>
      <c r="J119" s="18"/>
      <c r="K119" s="10"/>
      <c r="L119" s="3"/>
      <c r="M119" s="3"/>
      <c r="N119" s="18"/>
      <c r="O119" s="7"/>
      <c r="P119" s="3"/>
    </row>
    <row r="120" spans="1:16" ht="16.5" thickBot="1">
      <c r="A120" s="41" t="s">
        <v>90</v>
      </c>
      <c r="B120" s="17"/>
      <c r="C120" s="42"/>
      <c r="D120" s="43"/>
      <c r="E120" s="44">
        <f>SUM(E118:E118)</f>
        <v>0</v>
      </c>
      <c r="F120" s="45"/>
      <c r="G120" s="42"/>
      <c r="H120" s="43"/>
      <c r="I120" s="44">
        <f>SUM(I118:I118)</f>
        <v>0</v>
      </c>
      <c r="J120" s="45"/>
      <c r="K120" s="42"/>
      <c r="L120" s="43"/>
      <c r="M120" s="44">
        <f>SUM(M118:M118)</f>
        <v>0</v>
      </c>
      <c r="N120" s="45"/>
      <c r="O120" s="46">
        <f>SUM(O118:O118)</f>
        <v>0</v>
      </c>
      <c r="P120" s="3"/>
    </row>
    <row r="121" spans="1:16">
      <c r="A121" s="8" t="s">
        <v>48</v>
      </c>
      <c r="B121" s="38"/>
      <c r="C121" s="4"/>
      <c r="E121" s="3"/>
      <c r="F121" s="18"/>
      <c r="G121" s="4"/>
      <c r="I121" s="3"/>
      <c r="J121" s="18"/>
      <c r="K121" s="4"/>
      <c r="M121" s="3"/>
      <c r="N121" s="18"/>
      <c r="O121" s="11"/>
      <c r="P121" s="3"/>
    </row>
    <row r="122" spans="1:16" s="32" customFormat="1" outlineLevel="1">
      <c r="A122" s="40" t="s">
        <v>49</v>
      </c>
      <c r="B122" s="5">
        <v>65010</v>
      </c>
      <c r="C122" s="27"/>
      <c r="D122" s="34"/>
      <c r="E122" s="30"/>
      <c r="F122" s="33"/>
      <c r="G122" s="27"/>
      <c r="H122" s="30"/>
      <c r="I122" s="30"/>
      <c r="J122" s="33"/>
      <c r="K122" s="27"/>
      <c r="L122" s="30"/>
      <c r="M122" s="30"/>
      <c r="N122" s="33"/>
      <c r="O122" s="31">
        <f t="shared" ref="O122:O124" si="13">M122+I122+E122</f>
        <v>0</v>
      </c>
      <c r="P122" s="30"/>
    </row>
    <row r="123" spans="1:16" s="32" customFormat="1" outlineLevel="1">
      <c r="A123" s="40" t="s">
        <v>50</v>
      </c>
      <c r="B123" s="5">
        <v>65100</v>
      </c>
      <c r="C123" s="27"/>
      <c r="D123" s="34"/>
      <c r="E123" s="30"/>
      <c r="F123" s="33"/>
      <c r="G123" s="27"/>
      <c r="H123" s="30"/>
      <c r="I123" s="30"/>
      <c r="J123" s="33"/>
      <c r="K123" s="27"/>
      <c r="L123" s="30"/>
      <c r="M123" s="30"/>
      <c r="N123" s="33"/>
      <c r="O123" s="31">
        <f t="shared" si="13"/>
        <v>0</v>
      </c>
      <c r="P123" s="30"/>
    </row>
    <row r="124" spans="1:16" s="32" customFormat="1" outlineLevel="1">
      <c r="A124" s="40" t="s">
        <v>51</v>
      </c>
      <c r="B124" s="5">
        <v>65600</v>
      </c>
      <c r="C124" s="27"/>
      <c r="D124" s="34"/>
      <c r="E124" s="30"/>
      <c r="F124" s="33"/>
      <c r="G124" s="27"/>
      <c r="H124" s="30"/>
      <c r="I124" s="30"/>
      <c r="J124" s="33"/>
      <c r="K124" s="27"/>
      <c r="L124" s="30"/>
      <c r="M124" s="30"/>
      <c r="N124" s="33"/>
      <c r="O124" s="31">
        <f t="shared" si="13"/>
        <v>0</v>
      </c>
      <c r="P124" s="30"/>
    </row>
    <row r="125" spans="1:16" ht="16.5" outlineLevel="1" thickBot="1">
      <c r="A125" s="4"/>
      <c r="B125" s="5"/>
      <c r="C125" s="10"/>
      <c r="D125" s="3"/>
      <c r="E125" s="3"/>
      <c r="F125" s="18"/>
      <c r="G125" s="10"/>
      <c r="H125" s="3"/>
      <c r="I125" s="3"/>
      <c r="J125" s="18"/>
      <c r="K125" s="10"/>
      <c r="L125" s="3"/>
      <c r="M125" s="3"/>
      <c r="N125" s="18"/>
      <c r="O125" s="7"/>
      <c r="P125" s="3"/>
    </row>
    <row r="126" spans="1:16" ht="16.5" thickBot="1">
      <c r="A126" s="41" t="s">
        <v>8</v>
      </c>
      <c r="B126" s="17"/>
      <c r="C126" s="42"/>
      <c r="D126" s="43"/>
      <c r="E126" s="44">
        <f>SUM(E122:E125)</f>
        <v>0</v>
      </c>
      <c r="F126" s="45"/>
      <c r="G126" s="42"/>
      <c r="H126" s="43"/>
      <c r="I126" s="44">
        <f>SUM(I122:I125)</f>
        <v>0</v>
      </c>
      <c r="J126" s="45"/>
      <c r="K126" s="42"/>
      <c r="L126" s="43"/>
      <c r="M126" s="44">
        <f>SUM(M122:M125)</f>
        <v>0</v>
      </c>
      <c r="N126" s="45"/>
      <c r="O126" s="46">
        <f>SUM(O122:O125)</f>
        <v>0</v>
      </c>
      <c r="P126" s="3"/>
    </row>
    <row r="127" spans="1:16" ht="16.5" thickBot="1">
      <c r="A127" s="4"/>
      <c r="B127" s="5"/>
      <c r="C127" s="10"/>
      <c r="D127" s="3"/>
      <c r="E127" s="3"/>
      <c r="F127" s="18"/>
      <c r="G127" s="10"/>
      <c r="H127" s="3"/>
      <c r="I127" s="3"/>
      <c r="J127" s="18"/>
      <c r="K127" s="10"/>
      <c r="L127" s="3"/>
      <c r="M127" s="3"/>
      <c r="N127" s="18"/>
      <c r="O127" s="7"/>
      <c r="P127" s="3"/>
    </row>
    <row r="128" spans="1:16" ht="16.5" thickBot="1">
      <c r="A128" s="52" t="s">
        <v>77</v>
      </c>
      <c r="B128" s="52"/>
      <c r="C128" s="47"/>
      <c r="D128" s="48"/>
      <c r="E128" s="49">
        <f>SUM(E25,E30,,E60,E77,E84,E88,E116,E120,E126)</f>
        <v>0</v>
      </c>
      <c r="F128" s="50"/>
      <c r="G128" s="47"/>
      <c r="H128" s="48"/>
      <c r="I128" s="49">
        <f>SUM(I25,I30,,I60,I77,I84,I88,I116,I120,I126)</f>
        <v>0</v>
      </c>
      <c r="J128" s="50"/>
      <c r="K128" s="47"/>
      <c r="L128" s="48"/>
      <c r="M128" s="49">
        <f>SUM(M25,M30,,M60,M77,M84,M88,M116,M120,M126)</f>
        <v>0</v>
      </c>
      <c r="N128" s="50"/>
      <c r="O128" s="49">
        <f>SUM(O25,O30,,O60,O77,O84,O88,O116,O120,O126)</f>
        <v>0</v>
      </c>
      <c r="P128" s="3"/>
    </row>
    <row r="129" spans="1:17" ht="16.5" thickBot="1">
      <c r="A129" s="4"/>
      <c r="B129" s="5"/>
      <c r="C129" s="10"/>
      <c r="D129" s="3"/>
      <c r="E129" s="3"/>
      <c r="F129" s="18"/>
      <c r="G129" s="10"/>
      <c r="H129" s="3"/>
      <c r="I129" s="3"/>
      <c r="J129" s="18"/>
      <c r="K129" s="10"/>
      <c r="L129" s="3"/>
      <c r="M129" s="3"/>
      <c r="N129" s="18"/>
      <c r="O129" s="7"/>
      <c r="P129" s="3"/>
    </row>
    <row r="130" spans="1:17" ht="16.5" thickBot="1">
      <c r="A130" s="58" t="s">
        <v>142</v>
      </c>
      <c r="B130" s="59">
        <v>67000</v>
      </c>
      <c r="C130" s="60" t="s">
        <v>143</v>
      </c>
      <c r="D130" s="61"/>
      <c r="E130" s="61">
        <f>C130*D130</f>
        <v>0</v>
      </c>
      <c r="F130" s="62"/>
      <c r="G130" s="60" t="str">
        <f>C130</f>
        <v>%</v>
      </c>
      <c r="H130" s="61"/>
      <c r="I130" s="61">
        <f>G130*H130</f>
        <v>0</v>
      </c>
      <c r="J130" s="62"/>
      <c r="K130" s="60" t="str">
        <f>G130</f>
        <v>%</v>
      </c>
      <c r="L130" s="61"/>
      <c r="M130" s="61">
        <f>K130*L130</f>
        <v>0</v>
      </c>
      <c r="N130" s="62"/>
      <c r="O130" s="63">
        <f>M130+I130+E130</f>
        <v>0</v>
      </c>
      <c r="P130" s="3"/>
    </row>
    <row r="131" spans="1:17" ht="16.5" thickBot="1">
      <c r="A131" s="4"/>
      <c r="B131" s="5"/>
      <c r="C131" s="10"/>
      <c r="D131" s="3"/>
      <c r="E131" s="3"/>
      <c r="F131" s="18"/>
      <c r="G131" s="10"/>
      <c r="H131" s="3"/>
      <c r="I131" s="3"/>
      <c r="J131" s="18"/>
      <c r="K131" s="10"/>
      <c r="L131" s="3"/>
      <c r="M131" s="3"/>
      <c r="N131" s="18"/>
      <c r="O131" s="7"/>
      <c r="P131" s="3"/>
    </row>
    <row r="132" spans="1:17" ht="16.5" thickBot="1">
      <c r="A132" s="52" t="s">
        <v>78</v>
      </c>
      <c r="B132" s="52"/>
      <c r="C132" s="47"/>
      <c r="D132" s="48"/>
      <c r="E132" s="49">
        <f>E130+E128</f>
        <v>0</v>
      </c>
      <c r="F132" s="50"/>
      <c r="G132" s="47"/>
      <c r="H132" s="48"/>
      <c r="I132" s="49">
        <f>I130+I128</f>
        <v>0</v>
      </c>
      <c r="J132" s="50"/>
      <c r="K132" s="47"/>
      <c r="L132" s="48"/>
      <c r="M132" s="49">
        <f>M130+M128</f>
        <v>0</v>
      </c>
      <c r="N132" s="50"/>
      <c r="O132" s="51">
        <f>O128+O130</f>
        <v>0</v>
      </c>
      <c r="P132" s="3"/>
    </row>
    <row r="133" spans="1:17">
      <c r="A133" s="4"/>
      <c r="B133" s="5"/>
      <c r="C133" s="10"/>
      <c r="D133" s="3"/>
      <c r="E133" s="3"/>
      <c r="F133" s="18"/>
      <c r="G133" s="10"/>
      <c r="H133" s="3"/>
      <c r="I133" s="3"/>
      <c r="J133" s="18"/>
      <c r="K133" s="10"/>
      <c r="L133" s="3"/>
      <c r="M133" s="3"/>
      <c r="N133" s="18"/>
      <c r="O133" s="7"/>
      <c r="P133" s="3"/>
    </row>
    <row r="134" spans="1:17" ht="16.5" thickBot="1">
      <c r="A134" s="8" t="s">
        <v>81</v>
      </c>
      <c r="B134" s="12">
        <v>68000</v>
      </c>
      <c r="C134" s="4"/>
      <c r="E134" s="3"/>
      <c r="F134" s="18"/>
      <c r="G134" s="4"/>
      <c r="I134" s="3"/>
      <c r="J134" s="18"/>
      <c r="K134" s="4"/>
      <c r="M134" s="3"/>
      <c r="N134" s="18"/>
      <c r="O134" s="11"/>
      <c r="P134" s="3"/>
    </row>
    <row r="135" spans="1:17" hidden="1" outlineLevel="1">
      <c r="A135" s="40" t="s">
        <v>75</v>
      </c>
      <c r="B135" s="5">
        <v>68000</v>
      </c>
      <c r="C135" s="24"/>
      <c r="D135" s="70"/>
      <c r="E135" s="34">
        <v>0</v>
      </c>
      <c r="F135" s="36"/>
      <c r="G135" s="27"/>
      <c r="H135" s="34"/>
      <c r="I135" s="34">
        <v>0</v>
      </c>
      <c r="J135" s="36"/>
      <c r="K135" s="27"/>
      <c r="L135" s="34"/>
      <c r="M135" s="34">
        <v>0</v>
      </c>
      <c r="N135" s="36"/>
      <c r="O135" s="31">
        <f>M135+I135+E135</f>
        <v>0</v>
      </c>
      <c r="P135" s="3"/>
    </row>
    <row r="136" spans="1:17" hidden="1" outlineLevel="1">
      <c r="A136" s="40" t="s">
        <v>52</v>
      </c>
      <c r="B136" s="5">
        <v>68000</v>
      </c>
      <c r="C136" s="24"/>
      <c r="D136" s="70"/>
      <c r="E136" s="34">
        <v>0</v>
      </c>
      <c r="F136" s="36"/>
      <c r="G136" s="27"/>
      <c r="H136" s="34"/>
      <c r="I136" s="34">
        <v>0</v>
      </c>
      <c r="J136" s="36"/>
      <c r="K136" s="27"/>
      <c r="L136" s="34"/>
      <c r="M136" s="34">
        <v>0</v>
      </c>
      <c r="N136" s="36"/>
      <c r="O136" s="31">
        <f>M136+I136+E136</f>
        <v>0</v>
      </c>
      <c r="P136" s="3"/>
    </row>
    <row r="137" spans="1:17" ht="16.5" hidden="1" outlineLevel="1" thickBot="1">
      <c r="A137" s="8"/>
      <c r="B137" s="12"/>
      <c r="C137" s="10"/>
      <c r="D137" s="3"/>
      <c r="E137" s="26"/>
      <c r="F137" s="35"/>
      <c r="G137" s="10"/>
      <c r="H137" s="3"/>
      <c r="I137" s="26"/>
      <c r="J137" s="35"/>
      <c r="K137" s="10"/>
      <c r="L137" s="3"/>
      <c r="M137" s="26"/>
      <c r="N137" s="35"/>
      <c r="O137" s="7"/>
      <c r="P137" s="3"/>
    </row>
    <row r="138" spans="1:17" ht="16.5" collapsed="1" thickBot="1">
      <c r="A138" s="41" t="s">
        <v>89</v>
      </c>
      <c r="B138" s="17"/>
      <c r="C138" s="42"/>
      <c r="D138" s="43"/>
      <c r="E138" s="224">
        <f>SUM(E135:E137)</f>
        <v>0</v>
      </c>
      <c r="F138" s="225"/>
      <c r="G138" s="226"/>
      <c r="H138" s="227"/>
      <c r="I138" s="224">
        <f>SUM(I135:I137)</f>
        <v>0</v>
      </c>
      <c r="J138" s="225"/>
      <c r="K138" s="226"/>
      <c r="L138" s="227"/>
      <c r="M138" s="224">
        <f>SUM(M135:M137)</f>
        <v>0</v>
      </c>
      <c r="N138" s="225"/>
      <c r="O138" s="228">
        <f>SUM(O135:O137)</f>
        <v>0</v>
      </c>
      <c r="P138" s="3"/>
    </row>
    <row r="139" spans="1:17" ht="16.5" thickBot="1">
      <c r="A139" s="4"/>
      <c r="B139" s="5"/>
      <c r="C139" s="10"/>
      <c r="D139" s="3"/>
      <c r="E139" s="3"/>
      <c r="F139" s="18"/>
      <c r="G139" s="10"/>
      <c r="H139" s="3"/>
      <c r="I139" s="3"/>
      <c r="J139" s="18"/>
      <c r="K139" s="10"/>
      <c r="L139" s="3"/>
      <c r="M139" s="3"/>
      <c r="N139" s="18"/>
      <c r="O139" s="7"/>
      <c r="P139" s="3"/>
    </row>
    <row r="140" spans="1:17" ht="16.5" thickBot="1">
      <c r="A140" s="52" t="s">
        <v>79</v>
      </c>
      <c r="B140" s="52"/>
      <c r="C140" s="47"/>
      <c r="D140" s="48"/>
      <c r="E140" s="49">
        <f>E138+E132</f>
        <v>0</v>
      </c>
      <c r="F140" s="50"/>
      <c r="G140" s="47"/>
      <c r="H140" s="48"/>
      <c r="I140" s="49">
        <f>I138+I132</f>
        <v>0</v>
      </c>
      <c r="J140" s="50"/>
      <c r="K140" s="47"/>
      <c r="L140" s="48"/>
      <c r="M140" s="49">
        <f>M138+M132</f>
        <v>0</v>
      </c>
      <c r="N140" s="50"/>
      <c r="O140" s="51">
        <f>SUM(E140:M140)</f>
        <v>0</v>
      </c>
      <c r="P140" s="3"/>
      <c r="Q140" s="57"/>
    </row>
    <row r="141" spans="1:17" ht="16.5" thickBot="1">
      <c r="A141" s="8" t="s">
        <v>80</v>
      </c>
      <c r="B141" s="12">
        <v>51690</v>
      </c>
      <c r="C141" s="4"/>
      <c r="E141" s="3"/>
      <c r="F141" s="18"/>
      <c r="G141" s="4"/>
      <c r="I141" s="3"/>
      <c r="J141" s="18"/>
      <c r="K141" s="4"/>
      <c r="M141" s="3"/>
      <c r="N141" s="18"/>
      <c r="O141" s="68"/>
      <c r="P141" s="3"/>
    </row>
    <row r="142" spans="1:17" hidden="1" outlineLevel="1">
      <c r="A142" s="40" t="s">
        <v>85</v>
      </c>
      <c r="B142" s="12">
        <v>51690</v>
      </c>
      <c r="C142" s="27"/>
      <c r="D142" s="71"/>
      <c r="E142" s="72">
        <f>'Third Party Match (if applies)'!D33-E143</f>
        <v>0</v>
      </c>
      <c r="F142" s="66"/>
      <c r="G142" s="67"/>
      <c r="H142" s="72"/>
      <c r="I142" s="72">
        <f>'Third Party Match (if applies)'!G33-I143</f>
        <v>0</v>
      </c>
      <c r="J142" s="66"/>
      <c r="K142" s="67"/>
      <c r="L142" s="72"/>
      <c r="M142" s="72">
        <f>'Third Party Match (if applies)'!J33-M143</f>
        <v>0</v>
      </c>
      <c r="N142" s="66"/>
      <c r="O142" s="68">
        <f>M142+I142+E142</f>
        <v>0</v>
      </c>
      <c r="P142" s="3"/>
    </row>
    <row r="143" spans="1:17" hidden="1" outlineLevel="1">
      <c r="A143" s="40" t="s">
        <v>86</v>
      </c>
      <c r="B143" s="12">
        <v>51690</v>
      </c>
      <c r="C143" s="27"/>
      <c r="D143" s="71"/>
      <c r="E143" s="72">
        <f>'Third Party Match (if applies)'!D26</f>
        <v>0</v>
      </c>
      <c r="F143" s="66"/>
      <c r="G143" s="67"/>
      <c r="H143" s="72"/>
      <c r="I143" s="72">
        <f>'Third Party Match (if applies)'!G26</f>
        <v>0</v>
      </c>
      <c r="J143" s="66"/>
      <c r="K143" s="67"/>
      <c r="L143" s="72"/>
      <c r="M143" s="72">
        <f>'Third Party Match (if applies)'!J26</f>
        <v>0</v>
      </c>
      <c r="N143" s="66"/>
      <c r="O143" s="68">
        <f>M143+I143+E143</f>
        <v>0</v>
      </c>
      <c r="P143" s="3"/>
    </row>
    <row r="144" spans="1:17" ht="16.5" hidden="1" outlineLevel="1" thickBot="1">
      <c r="A144" s="8"/>
      <c r="B144" s="12"/>
      <c r="C144" s="10"/>
      <c r="D144" s="3"/>
      <c r="E144" s="26"/>
      <c r="F144" s="35"/>
      <c r="G144" s="10"/>
      <c r="H144" s="3"/>
      <c r="I144" s="26"/>
      <c r="J144" s="35"/>
      <c r="K144" s="10"/>
      <c r="L144" s="3"/>
      <c r="M144" s="26"/>
      <c r="N144" s="35"/>
      <c r="O144" s="7"/>
      <c r="P144" s="3"/>
    </row>
    <row r="145" spans="1:16" ht="16.5" collapsed="1" thickBot="1">
      <c r="A145" s="41" t="s">
        <v>88</v>
      </c>
      <c r="B145" s="17"/>
      <c r="C145" s="42"/>
      <c r="D145" s="43"/>
      <c r="E145" s="44">
        <f>SUM(E142:E144)</f>
        <v>0</v>
      </c>
      <c r="F145" s="45"/>
      <c r="G145" s="42"/>
      <c r="H145" s="43"/>
      <c r="I145" s="44">
        <f>SUM(I142:I144)</f>
        <v>0</v>
      </c>
      <c r="J145" s="45"/>
      <c r="K145" s="42"/>
      <c r="L145" s="43"/>
      <c r="M145" s="44">
        <f>SUM(M142:M144)</f>
        <v>0</v>
      </c>
      <c r="N145" s="45"/>
      <c r="O145" s="46">
        <f>SUM(O142:O144)</f>
        <v>0</v>
      </c>
      <c r="P145" s="3"/>
    </row>
    <row r="146" spans="1:16" ht="16.5" thickBot="1">
      <c r="A146" s="8"/>
      <c r="B146" s="12"/>
      <c r="C146" s="10"/>
      <c r="D146" s="26" t="s">
        <v>4</v>
      </c>
      <c r="E146" s="3"/>
      <c r="F146" s="18"/>
      <c r="G146" s="10"/>
      <c r="H146" s="26"/>
      <c r="I146" s="3"/>
      <c r="J146" s="18"/>
      <c r="K146" s="10"/>
      <c r="L146" s="26"/>
      <c r="M146" s="3"/>
      <c r="N146" s="18"/>
      <c r="O146" s="7"/>
      <c r="P146" s="3"/>
    </row>
    <row r="147" spans="1:16" ht="16.5" thickBot="1">
      <c r="A147" s="52" t="s">
        <v>53</v>
      </c>
      <c r="B147" s="52"/>
      <c r="C147" s="47"/>
      <c r="D147" s="48"/>
      <c r="E147" s="49">
        <f>E145+E140</f>
        <v>0</v>
      </c>
      <c r="F147" s="50"/>
      <c r="G147" s="47"/>
      <c r="H147" s="48"/>
      <c r="I147" s="49">
        <f>I145+I140</f>
        <v>0</v>
      </c>
      <c r="J147" s="50"/>
      <c r="K147" s="47"/>
      <c r="L147" s="48"/>
      <c r="M147" s="49">
        <f>M145+M140</f>
        <v>0</v>
      </c>
      <c r="N147" s="50"/>
      <c r="O147" s="51">
        <f>O145+O140</f>
        <v>0</v>
      </c>
      <c r="P147" s="3"/>
    </row>
    <row r="149" spans="1:16">
      <c r="O149" s="21"/>
    </row>
    <row r="150" spans="1:16">
      <c r="O150" s="57"/>
    </row>
  </sheetData>
  <mergeCells count="5">
    <mergeCell ref="C6:E6"/>
    <mergeCell ref="G6:I6"/>
    <mergeCell ref="K6:M6"/>
    <mergeCell ref="K1:L1"/>
    <mergeCell ref="K2:L2"/>
  </mergeCells>
  <phoneticPr fontId="0" type="noConversion"/>
  <printOptions horizontalCentered="1"/>
  <pageMargins left="1" right="1" top="1" bottom="1" header="0.5" footer="0.5"/>
  <pageSetup scale="65" fitToHeight="8" orientation="landscape" r:id="rId1"/>
  <headerFooter scaleWithDoc="0">
    <oddHeader xml:space="preserve">&amp;L&amp;G&amp;R&amp;8&amp;K1F497DAdvanced Maize Seed Adoption Program (AMSAP)
RFA No.: RFA-663-15-000010&amp;K000000
</oddHeader>
    <oddFooter>&amp;C&amp;"Arial,Italic"&amp;8&amp;K1F497DUse or disclosure of data contained on this sheet is subject to the restriction on the title page of this application&amp;R&amp;8&amp;K1F497DPAGE &amp;P</oddFooter>
  </headerFooter>
  <rowBreaks count="1" manualBreakCount="1">
    <brk id="88" max="14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49"/>
  <sheetViews>
    <sheetView view="pageBreakPreview" zoomScale="60" zoomScaleNormal="90" workbookViewId="0">
      <selection activeCell="I11" sqref="I11"/>
    </sheetView>
  </sheetViews>
  <sheetFormatPr defaultColWidth="7.44140625" defaultRowHeight="15.75"/>
  <cols>
    <col min="1" max="1" width="53.77734375" style="137" customWidth="1"/>
    <col min="2" max="2" width="10.77734375" style="137" customWidth="1"/>
    <col min="3" max="3" width="8" style="137" customWidth="1"/>
    <col min="4" max="4" width="9.33203125" style="137" bestFit="1" customWidth="1"/>
    <col min="5" max="5" width="4.77734375" style="137" bestFit="1" customWidth="1"/>
    <col min="6" max="6" width="8" style="137" customWidth="1"/>
    <col min="7" max="7" width="9.33203125" style="137" bestFit="1" customWidth="1"/>
    <col min="8" max="8" width="4.77734375" style="137" bestFit="1" customWidth="1"/>
    <col min="9" max="9" width="8" style="137" customWidth="1"/>
    <col min="10" max="10" width="9.33203125" style="137" bestFit="1" customWidth="1"/>
    <col min="11" max="11" width="9.88671875" style="137" bestFit="1" customWidth="1"/>
    <col min="12" max="12" width="7.44140625" style="137"/>
    <col min="13" max="13" width="9.109375" style="137" bestFit="1" customWidth="1"/>
    <col min="14" max="256" width="7.44140625" style="137"/>
    <col min="257" max="257" width="32.6640625" style="137" customWidth="1"/>
    <col min="258" max="258" width="4.109375" style="137" bestFit="1" customWidth="1"/>
    <col min="259" max="259" width="8.21875" style="137" bestFit="1" customWidth="1"/>
    <col min="260" max="260" width="9.6640625" style="137" bestFit="1" customWidth="1"/>
    <col min="261" max="261" width="4.109375" style="137" bestFit="1" customWidth="1"/>
    <col min="262" max="262" width="8.21875" style="137" bestFit="1" customWidth="1"/>
    <col min="263" max="263" width="9.6640625" style="137" bestFit="1" customWidth="1"/>
    <col min="264" max="264" width="4.109375" style="137" bestFit="1" customWidth="1"/>
    <col min="265" max="265" width="8.21875" style="137" bestFit="1" customWidth="1"/>
    <col min="266" max="266" width="9.6640625" style="137" bestFit="1" customWidth="1"/>
    <col min="267" max="267" width="10.21875" style="137" bestFit="1" customWidth="1"/>
    <col min="268" max="512" width="7.44140625" style="137"/>
    <col min="513" max="513" width="32.6640625" style="137" customWidth="1"/>
    <col min="514" max="514" width="4.109375" style="137" bestFit="1" customWidth="1"/>
    <col min="515" max="515" width="8.21875" style="137" bestFit="1" customWidth="1"/>
    <col min="516" max="516" width="9.6640625" style="137" bestFit="1" customWidth="1"/>
    <col min="517" max="517" width="4.109375" style="137" bestFit="1" customWidth="1"/>
    <col min="518" max="518" width="8.21875" style="137" bestFit="1" customWidth="1"/>
    <col min="519" max="519" width="9.6640625" style="137" bestFit="1" customWidth="1"/>
    <col min="520" max="520" width="4.109375" style="137" bestFit="1" customWidth="1"/>
    <col min="521" max="521" width="8.21875" style="137" bestFit="1" customWidth="1"/>
    <col min="522" max="522" width="9.6640625" style="137" bestFit="1" customWidth="1"/>
    <col min="523" max="523" width="10.21875" style="137" bestFit="1" customWidth="1"/>
    <col min="524" max="768" width="7.44140625" style="137"/>
    <col min="769" max="769" width="32.6640625" style="137" customWidth="1"/>
    <col min="770" max="770" width="4.109375" style="137" bestFit="1" customWidth="1"/>
    <col min="771" max="771" width="8.21875" style="137" bestFit="1" customWidth="1"/>
    <col min="772" max="772" width="9.6640625" style="137" bestFit="1" customWidth="1"/>
    <col min="773" max="773" width="4.109375" style="137" bestFit="1" customWidth="1"/>
    <col min="774" max="774" width="8.21875" style="137" bestFit="1" customWidth="1"/>
    <col min="775" max="775" width="9.6640625" style="137" bestFit="1" customWidth="1"/>
    <col min="776" max="776" width="4.109375" style="137" bestFit="1" customWidth="1"/>
    <col min="777" max="777" width="8.21875" style="137" bestFit="1" customWidth="1"/>
    <col min="778" max="778" width="9.6640625" style="137" bestFit="1" customWidth="1"/>
    <col min="779" max="779" width="10.21875" style="137" bestFit="1" customWidth="1"/>
    <col min="780" max="1024" width="7.44140625" style="137"/>
    <col min="1025" max="1025" width="32.6640625" style="137" customWidth="1"/>
    <col min="1026" max="1026" width="4.109375" style="137" bestFit="1" customWidth="1"/>
    <col min="1027" max="1027" width="8.21875" style="137" bestFit="1" customWidth="1"/>
    <col min="1028" max="1028" width="9.6640625" style="137" bestFit="1" customWidth="1"/>
    <col min="1029" max="1029" width="4.109375" style="137" bestFit="1" customWidth="1"/>
    <col min="1030" max="1030" width="8.21875" style="137" bestFit="1" customWidth="1"/>
    <col min="1031" max="1031" width="9.6640625" style="137" bestFit="1" customWidth="1"/>
    <col min="1032" max="1032" width="4.109375" style="137" bestFit="1" customWidth="1"/>
    <col min="1033" max="1033" width="8.21875" style="137" bestFit="1" customWidth="1"/>
    <col min="1034" max="1034" width="9.6640625" style="137" bestFit="1" customWidth="1"/>
    <col min="1035" max="1035" width="10.21875" style="137" bestFit="1" customWidth="1"/>
    <col min="1036" max="1280" width="7.44140625" style="137"/>
    <col min="1281" max="1281" width="32.6640625" style="137" customWidth="1"/>
    <col min="1282" max="1282" width="4.109375" style="137" bestFit="1" customWidth="1"/>
    <col min="1283" max="1283" width="8.21875" style="137" bestFit="1" customWidth="1"/>
    <col min="1284" max="1284" width="9.6640625" style="137" bestFit="1" customWidth="1"/>
    <col min="1285" max="1285" width="4.109375" style="137" bestFit="1" customWidth="1"/>
    <col min="1286" max="1286" width="8.21875" style="137" bestFit="1" customWidth="1"/>
    <col min="1287" max="1287" width="9.6640625" style="137" bestFit="1" customWidth="1"/>
    <col min="1288" max="1288" width="4.109375" style="137" bestFit="1" customWidth="1"/>
    <col min="1289" max="1289" width="8.21875" style="137" bestFit="1" customWidth="1"/>
    <col min="1290" max="1290" width="9.6640625" style="137" bestFit="1" customWidth="1"/>
    <col min="1291" max="1291" width="10.21875" style="137" bestFit="1" customWidth="1"/>
    <col min="1292" max="1536" width="7.44140625" style="137"/>
    <col min="1537" max="1537" width="32.6640625" style="137" customWidth="1"/>
    <col min="1538" max="1538" width="4.109375" style="137" bestFit="1" customWidth="1"/>
    <col min="1539" max="1539" width="8.21875" style="137" bestFit="1" customWidth="1"/>
    <col min="1540" max="1540" width="9.6640625" style="137" bestFit="1" customWidth="1"/>
    <col min="1541" max="1541" width="4.109375" style="137" bestFit="1" customWidth="1"/>
    <col min="1542" max="1542" width="8.21875" style="137" bestFit="1" customWidth="1"/>
    <col min="1543" max="1543" width="9.6640625" style="137" bestFit="1" customWidth="1"/>
    <col min="1544" max="1544" width="4.109375" style="137" bestFit="1" customWidth="1"/>
    <col min="1545" max="1545" width="8.21875" style="137" bestFit="1" customWidth="1"/>
    <col min="1546" max="1546" width="9.6640625" style="137" bestFit="1" customWidth="1"/>
    <col min="1547" max="1547" width="10.21875" style="137" bestFit="1" customWidth="1"/>
    <col min="1548" max="1792" width="7.44140625" style="137"/>
    <col min="1793" max="1793" width="32.6640625" style="137" customWidth="1"/>
    <col min="1794" max="1794" width="4.109375" style="137" bestFit="1" customWidth="1"/>
    <col min="1795" max="1795" width="8.21875" style="137" bestFit="1" customWidth="1"/>
    <col min="1796" max="1796" width="9.6640625" style="137" bestFit="1" customWidth="1"/>
    <col min="1797" max="1797" width="4.109375" style="137" bestFit="1" customWidth="1"/>
    <col min="1798" max="1798" width="8.21875" style="137" bestFit="1" customWidth="1"/>
    <col min="1799" max="1799" width="9.6640625" style="137" bestFit="1" customWidth="1"/>
    <col min="1800" max="1800" width="4.109375" style="137" bestFit="1" customWidth="1"/>
    <col min="1801" max="1801" width="8.21875" style="137" bestFit="1" customWidth="1"/>
    <col min="1802" max="1802" width="9.6640625" style="137" bestFit="1" customWidth="1"/>
    <col min="1803" max="1803" width="10.21875" style="137" bestFit="1" customWidth="1"/>
    <col min="1804" max="2048" width="7.44140625" style="137"/>
    <col min="2049" max="2049" width="32.6640625" style="137" customWidth="1"/>
    <col min="2050" max="2050" width="4.109375" style="137" bestFit="1" customWidth="1"/>
    <col min="2051" max="2051" width="8.21875" style="137" bestFit="1" customWidth="1"/>
    <col min="2052" max="2052" width="9.6640625" style="137" bestFit="1" customWidth="1"/>
    <col min="2053" max="2053" width="4.109375" style="137" bestFit="1" customWidth="1"/>
    <col min="2054" max="2054" width="8.21875" style="137" bestFit="1" customWidth="1"/>
    <col min="2055" max="2055" width="9.6640625" style="137" bestFit="1" customWidth="1"/>
    <col min="2056" max="2056" width="4.109375" style="137" bestFit="1" customWidth="1"/>
    <col min="2057" max="2057" width="8.21875" style="137" bestFit="1" customWidth="1"/>
    <col min="2058" max="2058" width="9.6640625" style="137" bestFit="1" customWidth="1"/>
    <col min="2059" max="2059" width="10.21875" style="137" bestFit="1" customWidth="1"/>
    <col min="2060" max="2304" width="7.44140625" style="137"/>
    <col min="2305" max="2305" width="32.6640625" style="137" customWidth="1"/>
    <col min="2306" max="2306" width="4.109375" style="137" bestFit="1" customWidth="1"/>
    <col min="2307" max="2307" width="8.21875" style="137" bestFit="1" customWidth="1"/>
    <col min="2308" max="2308" width="9.6640625" style="137" bestFit="1" customWidth="1"/>
    <col min="2309" max="2309" width="4.109375" style="137" bestFit="1" customWidth="1"/>
    <col min="2310" max="2310" width="8.21875" style="137" bestFit="1" customWidth="1"/>
    <col min="2311" max="2311" width="9.6640625" style="137" bestFit="1" customWidth="1"/>
    <col min="2312" max="2312" width="4.109375" style="137" bestFit="1" customWidth="1"/>
    <col min="2313" max="2313" width="8.21875" style="137" bestFit="1" customWidth="1"/>
    <col min="2314" max="2314" width="9.6640625" style="137" bestFit="1" customWidth="1"/>
    <col min="2315" max="2315" width="10.21875" style="137" bestFit="1" customWidth="1"/>
    <col min="2316" max="2560" width="7.44140625" style="137"/>
    <col min="2561" max="2561" width="32.6640625" style="137" customWidth="1"/>
    <col min="2562" max="2562" width="4.109375" style="137" bestFit="1" customWidth="1"/>
    <col min="2563" max="2563" width="8.21875" style="137" bestFit="1" customWidth="1"/>
    <col min="2564" max="2564" width="9.6640625" style="137" bestFit="1" customWidth="1"/>
    <col min="2565" max="2565" width="4.109375" style="137" bestFit="1" customWidth="1"/>
    <col min="2566" max="2566" width="8.21875" style="137" bestFit="1" customWidth="1"/>
    <col min="2567" max="2567" width="9.6640625" style="137" bestFit="1" customWidth="1"/>
    <col min="2568" max="2568" width="4.109375" style="137" bestFit="1" customWidth="1"/>
    <col min="2569" max="2569" width="8.21875" style="137" bestFit="1" customWidth="1"/>
    <col min="2570" max="2570" width="9.6640625" style="137" bestFit="1" customWidth="1"/>
    <col min="2571" max="2571" width="10.21875" style="137" bestFit="1" customWidth="1"/>
    <col min="2572" max="2816" width="7.44140625" style="137"/>
    <col min="2817" max="2817" width="32.6640625" style="137" customWidth="1"/>
    <col min="2818" max="2818" width="4.109375" style="137" bestFit="1" customWidth="1"/>
    <col min="2819" max="2819" width="8.21875" style="137" bestFit="1" customWidth="1"/>
    <col min="2820" max="2820" width="9.6640625" style="137" bestFit="1" customWidth="1"/>
    <col min="2821" max="2821" width="4.109375" style="137" bestFit="1" customWidth="1"/>
    <col min="2822" max="2822" width="8.21875" style="137" bestFit="1" customWidth="1"/>
    <col min="2823" max="2823" width="9.6640625" style="137" bestFit="1" customWidth="1"/>
    <col min="2824" max="2824" width="4.109375" style="137" bestFit="1" customWidth="1"/>
    <col min="2825" max="2825" width="8.21875" style="137" bestFit="1" customWidth="1"/>
    <col min="2826" max="2826" width="9.6640625" style="137" bestFit="1" customWidth="1"/>
    <col min="2827" max="2827" width="10.21875" style="137" bestFit="1" customWidth="1"/>
    <col min="2828" max="3072" width="7.44140625" style="137"/>
    <col min="3073" max="3073" width="32.6640625" style="137" customWidth="1"/>
    <col min="3074" max="3074" width="4.109375" style="137" bestFit="1" customWidth="1"/>
    <col min="3075" max="3075" width="8.21875" style="137" bestFit="1" customWidth="1"/>
    <col min="3076" max="3076" width="9.6640625" style="137" bestFit="1" customWidth="1"/>
    <col min="3077" max="3077" width="4.109375" style="137" bestFit="1" customWidth="1"/>
    <col min="3078" max="3078" width="8.21875" style="137" bestFit="1" customWidth="1"/>
    <col min="3079" max="3079" width="9.6640625" style="137" bestFit="1" customWidth="1"/>
    <col min="3080" max="3080" width="4.109375" style="137" bestFit="1" customWidth="1"/>
    <col min="3081" max="3081" width="8.21875" style="137" bestFit="1" customWidth="1"/>
    <col min="3082" max="3082" width="9.6640625" style="137" bestFit="1" customWidth="1"/>
    <col min="3083" max="3083" width="10.21875" style="137" bestFit="1" customWidth="1"/>
    <col min="3084" max="3328" width="7.44140625" style="137"/>
    <col min="3329" max="3329" width="32.6640625" style="137" customWidth="1"/>
    <col min="3330" max="3330" width="4.109375" style="137" bestFit="1" customWidth="1"/>
    <col min="3331" max="3331" width="8.21875" style="137" bestFit="1" customWidth="1"/>
    <col min="3332" max="3332" width="9.6640625" style="137" bestFit="1" customWidth="1"/>
    <col min="3333" max="3333" width="4.109375" style="137" bestFit="1" customWidth="1"/>
    <col min="3334" max="3334" width="8.21875" style="137" bestFit="1" customWidth="1"/>
    <col min="3335" max="3335" width="9.6640625" style="137" bestFit="1" customWidth="1"/>
    <col min="3336" max="3336" width="4.109375" style="137" bestFit="1" customWidth="1"/>
    <col min="3337" max="3337" width="8.21875" style="137" bestFit="1" customWidth="1"/>
    <col min="3338" max="3338" width="9.6640625" style="137" bestFit="1" customWidth="1"/>
    <col min="3339" max="3339" width="10.21875" style="137" bestFit="1" customWidth="1"/>
    <col min="3340" max="3584" width="7.44140625" style="137"/>
    <col min="3585" max="3585" width="32.6640625" style="137" customWidth="1"/>
    <col min="3586" max="3586" width="4.109375" style="137" bestFit="1" customWidth="1"/>
    <col min="3587" max="3587" width="8.21875" style="137" bestFit="1" customWidth="1"/>
    <col min="3588" max="3588" width="9.6640625" style="137" bestFit="1" customWidth="1"/>
    <col min="3589" max="3589" width="4.109375" style="137" bestFit="1" customWidth="1"/>
    <col min="3590" max="3590" width="8.21875" style="137" bestFit="1" customWidth="1"/>
    <col min="3591" max="3591" width="9.6640625" style="137" bestFit="1" customWidth="1"/>
    <col min="3592" max="3592" width="4.109375" style="137" bestFit="1" customWidth="1"/>
    <col min="3593" max="3593" width="8.21875" style="137" bestFit="1" customWidth="1"/>
    <col min="3594" max="3594" width="9.6640625" style="137" bestFit="1" customWidth="1"/>
    <col min="3595" max="3595" width="10.21875" style="137" bestFit="1" customWidth="1"/>
    <col min="3596" max="3840" width="7.44140625" style="137"/>
    <col min="3841" max="3841" width="32.6640625" style="137" customWidth="1"/>
    <col min="3842" max="3842" width="4.109375" style="137" bestFit="1" customWidth="1"/>
    <col min="3843" max="3843" width="8.21875" style="137" bestFit="1" customWidth="1"/>
    <col min="3844" max="3844" width="9.6640625" style="137" bestFit="1" customWidth="1"/>
    <col min="3845" max="3845" width="4.109375" style="137" bestFit="1" customWidth="1"/>
    <col min="3846" max="3846" width="8.21875" style="137" bestFit="1" customWidth="1"/>
    <col min="3847" max="3847" width="9.6640625" style="137" bestFit="1" customWidth="1"/>
    <col min="3848" max="3848" width="4.109375" style="137" bestFit="1" customWidth="1"/>
    <col min="3849" max="3849" width="8.21875" style="137" bestFit="1" customWidth="1"/>
    <col min="3850" max="3850" width="9.6640625" style="137" bestFit="1" customWidth="1"/>
    <col min="3851" max="3851" width="10.21875" style="137" bestFit="1" customWidth="1"/>
    <col min="3852" max="4096" width="7.44140625" style="137"/>
    <col min="4097" max="4097" width="32.6640625" style="137" customWidth="1"/>
    <col min="4098" max="4098" width="4.109375" style="137" bestFit="1" customWidth="1"/>
    <col min="4099" max="4099" width="8.21875" style="137" bestFit="1" customWidth="1"/>
    <col min="4100" max="4100" width="9.6640625" style="137" bestFit="1" customWidth="1"/>
    <col min="4101" max="4101" width="4.109375" style="137" bestFit="1" customWidth="1"/>
    <col min="4102" max="4102" width="8.21875" style="137" bestFit="1" customWidth="1"/>
    <col min="4103" max="4103" width="9.6640625" style="137" bestFit="1" customWidth="1"/>
    <col min="4104" max="4104" width="4.109375" style="137" bestFit="1" customWidth="1"/>
    <col min="4105" max="4105" width="8.21875" style="137" bestFit="1" customWidth="1"/>
    <col min="4106" max="4106" width="9.6640625" style="137" bestFit="1" customWidth="1"/>
    <col min="4107" max="4107" width="10.21875" style="137" bestFit="1" customWidth="1"/>
    <col min="4108" max="4352" width="7.44140625" style="137"/>
    <col min="4353" max="4353" width="32.6640625" style="137" customWidth="1"/>
    <col min="4354" max="4354" width="4.109375" style="137" bestFit="1" customWidth="1"/>
    <col min="4355" max="4355" width="8.21875" style="137" bestFit="1" customWidth="1"/>
    <col min="4356" max="4356" width="9.6640625" style="137" bestFit="1" customWidth="1"/>
    <col min="4357" max="4357" width="4.109375" style="137" bestFit="1" customWidth="1"/>
    <col min="4358" max="4358" width="8.21875" style="137" bestFit="1" customWidth="1"/>
    <col min="4359" max="4359" width="9.6640625" style="137" bestFit="1" customWidth="1"/>
    <col min="4360" max="4360" width="4.109375" style="137" bestFit="1" customWidth="1"/>
    <col min="4361" max="4361" width="8.21875" style="137" bestFit="1" customWidth="1"/>
    <col min="4362" max="4362" width="9.6640625" style="137" bestFit="1" customWidth="1"/>
    <col min="4363" max="4363" width="10.21875" style="137" bestFit="1" customWidth="1"/>
    <col min="4364" max="4608" width="7.44140625" style="137"/>
    <col min="4609" max="4609" width="32.6640625" style="137" customWidth="1"/>
    <col min="4610" max="4610" width="4.109375" style="137" bestFit="1" customWidth="1"/>
    <col min="4611" max="4611" width="8.21875" style="137" bestFit="1" customWidth="1"/>
    <col min="4612" max="4612" width="9.6640625" style="137" bestFit="1" customWidth="1"/>
    <col min="4613" max="4613" width="4.109375" style="137" bestFit="1" customWidth="1"/>
    <col min="4614" max="4614" width="8.21875" style="137" bestFit="1" customWidth="1"/>
    <col min="4615" max="4615" width="9.6640625" style="137" bestFit="1" customWidth="1"/>
    <col min="4616" max="4616" width="4.109375" style="137" bestFit="1" customWidth="1"/>
    <col min="4617" max="4617" width="8.21875" style="137" bestFit="1" customWidth="1"/>
    <col min="4618" max="4618" width="9.6640625" style="137" bestFit="1" customWidth="1"/>
    <col min="4619" max="4619" width="10.21875" style="137" bestFit="1" customWidth="1"/>
    <col min="4620" max="4864" width="7.44140625" style="137"/>
    <col min="4865" max="4865" width="32.6640625" style="137" customWidth="1"/>
    <col min="4866" max="4866" width="4.109375" style="137" bestFit="1" customWidth="1"/>
    <col min="4867" max="4867" width="8.21875" style="137" bestFit="1" customWidth="1"/>
    <col min="4868" max="4868" width="9.6640625" style="137" bestFit="1" customWidth="1"/>
    <col min="4869" max="4869" width="4.109375" style="137" bestFit="1" customWidth="1"/>
    <col min="4870" max="4870" width="8.21875" style="137" bestFit="1" customWidth="1"/>
    <col min="4871" max="4871" width="9.6640625" style="137" bestFit="1" customWidth="1"/>
    <col min="4872" max="4872" width="4.109375" style="137" bestFit="1" customWidth="1"/>
    <col min="4873" max="4873" width="8.21875" style="137" bestFit="1" customWidth="1"/>
    <col min="4874" max="4874" width="9.6640625" style="137" bestFit="1" customWidth="1"/>
    <col min="4875" max="4875" width="10.21875" style="137" bestFit="1" customWidth="1"/>
    <col min="4876" max="5120" width="7.44140625" style="137"/>
    <col min="5121" max="5121" width="32.6640625" style="137" customWidth="1"/>
    <col min="5122" max="5122" width="4.109375" style="137" bestFit="1" customWidth="1"/>
    <col min="5123" max="5123" width="8.21875" style="137" bestFit="1" customWidth="1"/>
    <col min="5124" max="5124" width="9.6640625" style="137" bestFit="1" customWidth="1"/>
    <col min="5125" max="5125" width="4.109375" style="137" bestFit="1" customWidth="1"/>
    <col min="5126" max="5126" width="8.21875" style="137" bestFit="1" customWidth="1"/>
    <col min="5127" max="5127" width="9.6640625" style="137" bestFit="1" customWidth="1"/>
    <col min="5128" max="5128" width="4.109375" style="137" bestFit="1" customWidth="1"/>
    <col min="5129" max="5129" width="8.21875" style="137" bestFit="1" customWidth="1"/>
    <col min="5130" max="5130" width="9.6640625" style="137" bestFit="1" customWidth="1"/>
    <col min="5131" max="5131" width="10.21875" style="137" bestFit="1" customWidth="1"/>
    <col min="5132" max="5376" width="7.44140625" style="137"/>
    <col min="5377" max="5377" width="32.6640625" style="137" customWidth="1"/>
    <col min="5378" max="5378" width="4.109375" style="137" bestFit="1" customWidth="1"/>
    <col min="5379" max="5379" width="8.21875" style="137" bestFit="1" customWidth="1"/>
    <col min="5380" max="5380" width="9.6640625" style="137" bestFit="1" customWidth="1"/>
    <col min="5381" max="5381" width="4.109375" style="137" bestFit="1" customWidth="1"/>
    <col min="5382" max="5382" width="8.21875" style="137" bestFit="1" customWidth="1"/>
    <col min="5383" max="5383" width="9.6640625" style="137" bestFit="1" customWidth="1"/>
    <col min="5384" max="5384" width="4.109375" style="137" bestFit="1" customWidth="1"/>
    <col min="5385" max="5385" width="8.21875" style="137" bestFit="1" customWidth="1"/>
    <col min="5386" max="5386" width="9.6640625" style="137" bestFit="1" customWidth="1"/>
    <col min="5387" max="5387" width="10.21875" style="137" bestFit="1" customWidth="1"/>
    <col min="5388" max="5632" width="7.44140625" style="137"/>
    <col min="5633" max="5633" width="32.6640625" style="137" customWidth="1"/>
    <col min="5634" max="5634" width="4.109375" style="137" bestFit="1" customWidth="1"/>
    <col min="5635" max="5635" width="8.21875" style="137" bestFit="1" customWidth="1"/>
    <col min="5636" max="5636" width="9.6640625" style="137" bestFit="1" customWidth="1"/>
    <col min="5637" max="5637" width="4.109375" style="137" bestFit="1" customWidth="1"/>
    <col min="5638" max="5638" width="8.21875" style="137" bestFit="1" customWidth="1"/>
    <col min="5639" max="5639" width="9.6640625" style="137" bestFit="1" customWidth="1"/>
    <col min="5640" max="5640" width="4.109375" style="137" bestFit="1" customWidth="1"/>
    <col min="5641" max="5641" width="8.21875" style="137" bestFit="1" customWidth="1"/>
    <col min="5642" max="5642" width="9.6640625" style="137" bestFit="1" customWidth="1"/>
    <col min="5643" max="5643" width="10.21875" style="137" bestFit="1" customWidth="1"/>
    <col min="5644" max="5888" width="7.44140625" style="137"/>
    <col min="5889" max="5889" width="32.6640625" style="137" customWidth="1"/>
    <col min="5890" max="5890" width="4.109375" style="137" bestFit="1" customWidth="1"/>
    <col min="5891" max="5891" width="8.21875" style="137" bestFit="1" customWidth="1"/>
    <col min="5892" max="5892" width="9.6640625" style="137" bestFit="1" customWidth="1"/>
    <col min="5893" max="5893" width="4.109375" style="137" bestFit="1" customWidth="1"/>
    <col min="5894" max="5894" width="8.21875" style="137" bestFit="1" customWidth="1"/>
    <col min="5895" max="5895" width="9.6640625" style="137" bestFit="1" customWidth="1"/>
    <col min="5896" max="5896" width="4.109375" style="137" bestFit="1" customWidth="1"/>
    <col min="5897" max="5897" width="8.21875" style="137" bestFit="1" customWidth="1"/>
    <col min="5898" max="5898" width="9.6640625" style="137" bestFit="1" customWidth="1"/>
    <col min="5899" max="5899" width="10.21875" style="137" bestFit="1" customWidth="1"/>
    <col min="5900" max="6144" width="7.44140625" style="137"/>
    <col min="6145" max="6145" width="32.6640625" style="137" customWidth="1"/>
    <col min="6146" max="6146" width="4.109375" style="137" bestFit="1" customWidth="1"/>
    <col min="6147" max="6147" width="8.21875" style="137" bestFit="1" customWidth="1"/>
    <col min="6148" max="6148" width="9.6640625" style="137" bestFit="1" customWidth="1"/>
    <col min="6149" max="6149" width="4.109375" style="137" bestFit="1" customWidth="1"/>
    <col min="6150" max="6150" width="8.21875" style="137" bestFit="1" customWidth="1"/>
    <col min="6151" max="6151" width="9.6640625" style="137" bestFit="1" customWidth="1"/>
    <col min="6152" max="6152" width="4.109375" style="137" bestFit="1" customWidth="1"/>
    <col min="6153" max="6153" width="8.21875" style="137" bestFit="1" customWidth="1"/>
    <col min="6154" max="6154" width="9.6640625" style="137" bestFit="1" customWidth="1"/>
    <col min="6155" max="6155" width="10.21875" style="137" bestFit="1" customWidth="1"/>
    <col min="6156" max="6400" width="7.44140625" style="137"/>
    <col min="6401" max="6401" width="32.6640625" style="137" customWidth="1"/>
    <col min="6402" max="6402" width="4.109375" style="137" bestFit="1" customWidth="1"/>
    <col min="6403" max="6403" width="8.21875" style="137" bestFit="1" customWidth="1"/>
    <col min="6404" max="6404" width="9.6640625" style="137" bestFit="1" customWidth="1"/>
    <col min="6405" max="6405" width="4.109375" style="137" bestFit="1" customWidth="1"/>
    <col min="6406" max="6406" width="8.21875" style="137" bestFit="1" customWidth="1"/>
    <col min="6407" max="6407" width="9.6640625" style="137" bestFit="1" customWidth="1"/>
    <col min="6408" max="6408" width="4.109375" style="137" bestFit="1" customWidth="1"/>
    <col min="6409" max="6409" width="8.21875" style="137" bestFit="1" customWidth="1"/>
    <col min="6410" max="6410" width="9.6640625" style="137" bestFit="1" customWidth="1"/>
    <col min="6411" max="6411" width="10.21875" style="137" bestFit="1" customWidth="1"/>
    <col min="6412" max="6656" width="7.44140625" style="137"/>
    <col min="6657" max="6657" width="32.6640625" style="137" customWidth="1"/>
    <col min="6658" max="6658" width="4.109375" style="137" bestFit="1" customWidth="1"/>
    <col min="6659" max="6659" width="8.21875" style="137" bestFit="1" customWidth="1"/>
    <col min="6660" max="6660" width="9.6640625" style="137" bestFit="1" customWidth="1"/>
    <col min="6661" max="6661" width="4.109375" style="137" bestFit="1" customWidth="1"/>
    <col min="6662" max="6662" width="8.21875" style="137" bestFit="1" customWidth="1"/>
    <col min="6663" max="6663" width="9.6640625" style="137" bestFit="1" customWidth="1"/>
    <col min="6664" max="6664" width="4.109375" style="137" bestFit="1" customWidth="1"/>
    <col min="6665" max="6665" width="8.21875" style="137" bestFit="1" customWidth="1"/>
    <col min="6666" max="6666" width="9.6640625" style="137" bestFit="1" customWidth="1"/>
    <col min="6667" max="6667" width="10.21875" style="137" bestFit="1" customWidth="1"/>
    <col min="6668" max="6912" width="7.44140625" style="137"/>
    <col min="6913" max="6913" width="32.6640625" style="137" customWidth="1"/>
    <col min="6914" max="6914" width="4.109375" style="137" bestFit="1" customWidth="1"/>
    <col min="6915" max="6915" width="8.21875" style="137" bestFit="1" customWidth="1"/>
    <col min="6916" max="6916" width="9.6640625" style="137" bestFit="1" customWidth="1"/>
    <col min="6917" max="6917" width="4.109375" style="137" bestFit="1" customWidth="1"/>
    <col min="6918" max="6918" width="8.21875" style="137" bestFit="1" customWidth="1"/>
    <col min="6919" max="6919" width="9.6640625" style="137" bestFit="1" customWidth="1"/>
    <col min="6920" max="6920" width="4.109375" style="137" bestFit="1" customWidth="1"/>
    <col min="6921" max="6921" width="8.21875" style="137" bestFit="1" customWidth="1"/>
    <col min="6922" max="6922" width="9.6640625" style="137" bestFit="1" customWidth="1"/>
    <col min="6923" max="6923" width="10.21875" style="137" bestFit="1" customWidth="1"/>
    <col min="6924" max="7168" width="7.44140625" style="137"/>
    <col min="7169" max="7169" width="32.6640625" style="137" customWidth="1"/>
    <col min="7170" max="7170" width="4.109375" style="137" bestFit="1" customWidth="1"/>
    <col min="7171" max="7171" width="8.21875" style="137" bestFit="1" customWidth="1"/>
    <col min="7172" max="7172" width="9.6640625" style="137" bestFit="1" customWidth="1"/>
    <col min="7173" max="7173" width="4.109375" style="137" bestFit="1" customWidth="1"/>
    <col min="7174" max="7174" width="8.21875" style="137" bestFit="1" customWidth="1"/>
    <col min="7175" max="7175" width="9.6640625" style="137" bestFit="1" customWidth="1"/>
    <col min="7176" max="7176" width="4.109375" style="137" bestFit="1" customWidth="1"/>
    <col min="7177" max="7177" width="8.21875" style="137" bestFit="1" customWidth="1"/>
    <col min="7178" max="7178" width="9.6640625" style="137" bestFit="1" customWidth="1"/>
    <col min="7179" max="7179" width="10.21875" style="137" bestFit="1" customWidth="1"/>
    <col min="7180" max="7424" width="7.44140625" style="137"/>
    <col min="7425" max="7425" width="32.6640625" style="137" customWidth="1"/>
    <col min="7426" max="7426" width="4.109375" style="137" bestFit="1" customWidth="1"/>
    <col min="7427" max="7427" width="8.21875" style="137" bestFit="1" customWidth="1"/>
    <col min="7428" max="7428" width="9.6640625" style="137" bestFit="1" customWidth="1"/>
    <col min="7429" max="7429" width="4.109375" style="137" bestFit="1" customWidth="1"/>
    <col min="7430" max="7430" width="8.21875" style="137" bestFit="1" customWidth="1"/>
    <col min="7431" max="7431" width="9.6640625" style="137" bestFit="1" customWidth="1"/>
    <col min="7432" max="7432" width="4.109375" style="137" bestFit="1" customWidth="1"/>
    <col min="7433" max="7433" width="8.21875" style="137" bestFit="1" customWidth="1"/>
    <col min="7434" max="7434" width="9.6640625" style="137" bestFit="1" customWidth="1"/>
    <col min="7435" max="7435" width="10.21875" style="137" bestFit="1" customWidth="1"/>
    <col min="7436" max="7680" width="7.44140625" style="137"/>
    <col min="7681" max="7681" width="32.6640625" style="137" customWidth="1"/>
    <col min="7682" max="7682" width="4.109375" style="137" bestFit="1" customWidth="1"/>
    <col min="7683" max="7683" width="8.21875" style="137" bestFit="1" customWidth="1"/>
    <col min="7684" max="7684" width="9.6640625" style="137" bestFit="1" customWidth="1"/>
    <col min="7685" max="7685" width="4.109375" style="137" bestFit="1" customWidth="1"/>
    <col min="7686" max="7686" width="8.21875" style="137" bestFit="1" customWidth="1"/>
    <col min="7687" max="7687" width="9.6640625" style="137" bestFit="1" customWidth="1"/>
    <col min="7688" max="7688" width="4.109375" style="137" bestFit="1" customWidth="1"/>
    <col min="7689" max="7689" width="8.21875" style="137" bestFit="1" customWidth="1"/>
    <col min="7690" max="7690" width="9.6640625" style="137" bestFit="1" customWidth="1"/>
    <col min="7691" max="7691" width="10.21875" style="137" bestFit="1" customWidth="1"/>
    <col min="7692" max="7936" width="7.44140625" style="137"/>
    <col min="7937" max="7937" width="32.6640625" style="137" customWidth="1"/>
    <col min="7938" max="7938" width="4.109375" style="137" bestFit="1" customWidth="1"/>
    <col min="7939" max="7939" width="8.21875" style="137" bestFit="1" customWidth="1"/>
    <col min="7940" max="7940" width="9.6640625" style="137" bestFit="1" customWidth="1"/>
    <col min="7941" max="7941" width="4.109375" style="137" bestFit="1" customWidth="1"/>
    <col min="7942" max="7942" width="8.21875" style="137" bestFit="1" customWidth="1"/>
    <col min="7943" max="7943" width="9.6640625" style="137" bestFit="1" customWidth="1"/>
    <col min="7944" max="7944" width="4.109375" style="137" bestFit="1" customWidth="1"/>
    <col min="7945" max="7945" width="8.21875" style="137" bestFit="1" customWidth="1"/>
    <col min="7946" max="7946" width="9.6640625" style="137" bestFit="1" customWidth="1"/>
    <col min="7947" max="7947" width="10.21875" style="137" bestFit="1" customWidth="1"/>
    <col min="7948" max="8192" width="7.44140625" style="137"/>
    <col min="8193" max="8193" width="32.6640625" style="137" customWidth="1"/>
    <col min="8194" max="8194" width="4.109375" style="137" bestFit="1" customWidth="1"/>
    <col min="8195" max="8195" width="8.21875" style="137" bestFit="1" customWidth="1"/>
    <col min="8196" max="8196" width="9.6640625" style="137" bestFit="1" customWidth="1"/>
    <col min="8197" max="8197" width="4.109375" style="137" bestFit="1" customWidth="1"/>
    <col min="8198" max="8198" width="8.21875" style="137" bestFit="1" customWidth="1"/>
    <col min="8199" max="8199" width="9.6640625" style="137" bestFit="1" customWidth="1"/>
    <col min="8200" max="8200" width="4.109375" style="137" bestFit="1" customWidth="1"/>
    <col min="8201" max="8201" width="8.21875" style="137" bestFit="1" customWidth="1"/>
    <col min="8202" max="8202" width="9.6640625" style="137" bestFit="1" customWidth="1"/>
    <col min="8203" max="8203" width="10.21875" style="137" bestFit="1" customWidth="1"/>
    <col min="8204" max="8448" width="7.44140625" style="137"/>
    <col min="8449" max="8449" width="32.6640625" style="137" customWidth="1"/>
    <col min="8450" max="8450" width="4.109375" style="137" bestFit="1" customWidth="1"/>
    <col min="8451" max="8451" width="8.21875" style="137" bestFit="1" customWidth="1"/>
    <col min="8452" max="8452" width="9.6640625" style="137" bestFit="1" customWidth="1"/>
    <col min="8453" max="8453" width="4.109375" style="137" bestFit="1" customWidth="1"/>
    <col min="8454" max="8454" width="8.21875" style="137" bestFit="1" customWidth="1"/>
    <col min="8455" max="8455" width="9.6640625" style="137" bestFit="1" customWidth="1"/>
    <col min="8456" max="8456" width="4.109375" style="137" bestFit="1" customWidth="1"/>
    <col min="8457" max="8457" width="8.21875" style="137" bestFit="1" customWidth="1"/>
    <col min="8458" max="8458" width="9.6640625" style="137" bestFit="1" customWidth="1"/>
    <col min="8459" max="8459" width="10.21875" style="137" bestFit="1" customWidth="1"/>
    <col min="8460" max="8704" width="7.44140625" style="137"/>
    <col min="8705" max="8705" width="32.6640625" style="137" customWidth="1"/>
    <col min="8706" max="8706" width="4.109375" style="137" bestFit="1" customWidth="1"/>
    <col min="8707" max="8707" width="8.21875" style="137" bestFit="1" customWidth="1"/>
    <col min="8708" max="8708" width="9.6640625" style="137" bestFit="1" customWidth="1"/>
    <col min="8709" max="8709" width="4.109375" style="137" bestFit="1" customWidth="1"/>
    <col min="8710" max="8710" width="8.21875" style="137" bestFit="1" customWidth="1"/>
    <col min="8711" max="8711" width="9.6640625" style="137" bestFit="1" customWidth="1"/>
    <col min="8712" max="8712" width="4.109375" style="137" bestFit="1" customWidth="1"/>
    <col min="8713" max="8713" width="8.21875" style="137" bestFit="1" customWidth="1"/>
    <col min="8714" max="8714" width="9.6640625" style="137" bestFit="1" customWidth="1"/>
    <col min="8715" max="8715" width="10.21875" style="137" bestFit="1" customWidth="1"/>
    <col min="8716" max="8960" width="7.44140625" style="137"/>
    <col min="8961" max="8961" width="32.6640625" style="137" customWidth="1"/>
    <col min="8962" max="8962" width="4.109375" style="137" bestFit="1" customWidth="1"/>
    <col min="8963" max="8963" width="8.21875" style="137" bestFit="1" customWidth="1"/>
    <col min="8964" max="8964" width="9.6640625" style="137" bestFit="1" customWidth="1"/>
    <col min="8965" max="8965" width="4.109375" style="137" bestFit="1" customWidth="1"/>
    <col min="8966" max="8966" width="8.21875" style="137" bestFit="1" customWidth="1"/>
    <col min="8967" max="8967" width="9.6640625" style="137" bestFit="1" customWidth="1"/>
    <col min="8968" max="8968" width="4.109375" style="137" bestFit="1" customWidth="1"/>
    <col min="8969" max="8969" width="8.21875" style="137" bestFit="1" customWidth="1"/>
    <col min="8970" max="8970" width="9.6640625" style="137" bestFit="1" customWidth="1"/>
    <col min="8971" max="8971" width="10.21875" style="137" bestFit="1" customWidth="1"/>
    <col min="8972" max="9216" width="7.44140625" style="137"/>
    <col min="9217" max="9217" width="32.6640625" style="137" customWidth="1"/>
    <col min="9218" max="9218" width="4.109375" style="137" bestFit="1" customWidth="1"/>
    <col min="9219" max="9219" width="8.21875" style="137" bestFit="1" customWidth="1"/>
    <col min="9220" max="9220" width="9.6640625" style="137" bestFit="1" customWidth="1"/>
    <col min="9221" max="9221" width="4.109375" style="137" bestFit="1" customWidth="1"/>
    <col min="9222" max="9222" width="8.21875" style="137" bestFit="1" customWidth="1"/>
    <col min="9223" max="9223" width="9.6640625" style="137" bestFit="1" customWidth="1"/>
    <col min="9224" max="9224" width="4.109375" style="137" bestFit="1" customWidth="1"/>
    <col min="9225" max="9225" width="8.21875" style="137" bestFit="1" customWidth="1"/>
    <col min="9226" max="9226" width="9.6640625" style="137" bestFit="1" customWidth="1"/>
    <col min="9227" max="9227" width="10.21875" style="137" bestFit="1" customWidth="1"/>
    <col min="9228" max="9472" width="7.44140625" style="137"/>
    <col min="9473" max="9473" width="32.6640625" style="137" customWidth="1"/>
    <col min="9474" max="9474" width="4.109375" style="137" bestFit="1" customWidth="1"/>
    <col min="9475" max="9475" width="8.21875" style="137" bestFit="1" customWidth="1"/>
    <col min="9476" max="9476" width="9.6640625" style="137" bestFit="1" customWidth="1"/>
    <col min="9477" max="9477" width="4.109375" style="137" bestFit="1" customWidth="1"/>
    <col min="9478" max="9478" width="8.21875" style="137" bestFit="1" customWidth="1"/>
    <col min="9479" max="9479" width="9.6640625" style="137" bestFit="1" customWidth="1"/>
    <col min="9480" max="9480" width="4.109375" style="137" bestFit="1" customWidth="1"/>
    <col min="9481" max="9481" width="8.21875" style="137" bestFit="1" customWidth="1"/>
    <col min="9482" max="9482" width="9.6640625" style="137" bestFit="1" customWidth="1"/>
    <col min="9483" max="9483" width="10.21875" style="137" bestFit="1" customWidth="1"/>
    <col min="9484" max="9728" width="7.44140625" style="137"/>
    <col min="9729" max="9729" width="32.6640625" style="137" customWidth="1"/>
    <col min="9730" max="9730" width="4.109375" style="137" bestFit="1" customWidth="1"/>
    <col min="9731" max="9731" width="8.21875" style="137" bestFit="1" customWidth="1"/>
    <col min="9732" max="9732" width="9.6640625" style="137" bestFit="1" customWidth="1"/>
    <col min="9733" max="9733" width="4.109375" style="137" bestFit="1" customWidth="1"/>
    <col min="9734" max="9734" width="8.21875" style="137" bestFit="1" customWidth="1"/>
    <col min="9735" max="9735" width="9.6640625" style="137" bestFit="1" customWidth="1"/>
    <col min="9736" max="9736" width="4.109375" style="137" bestFit="1" customWidth="1"/>
    <col min="9737" max="9737" width="8.21875" style="137" bestFit="1" customWidth="1"/>
    <col min="9738" max="9738" width="9.6640625" style="137" bestFit="1" customWidth="1"/>
    <col min="9739" max="9739" width="10.21875" style="137" bestFit="1" customWidth="1"/>
    <col min="9740" max="9984" width="7.44140625" style="137"/>
    <col min="9985" max="9985" width="32.6640625" style="137" customWidth="1"/>
    <col min="9986" max="9986" width="4.109375" style="137" bestFit="1" customWidth="1"/>
    <col min="9987" max="9987" width="8.21875" style="137" bestFit="1" customWidth="1"/>
    <col min="9988" max="9988" width="9.6640625" style="137" bestFit="1" customWidth="1"/>
    <col min="9989" max="9989" width="4.109375" style="137" bestFit="1" customWidth="1"/>
    <col min="9990" max="9990" width="8.21875" style="137" bestFit="1" customWidth="1"/>
    <col min="9991" max="9991" width="9.6640625" style="137" bestFit="1" customWidth="1"/>
    <col min="9992" max="9992" width="4.109375" style="137" bestFit="1" customWidth="1"/>
    <col min="9993" max="9993" width="8.21875" style="137" bestFit="1" customWidth="1"/>
    <col min="9994" max="9994" width="9.6640625" style="137" bestFit="1" customWidth="1"/>
    <col min="9995" max="9995" width="10.21875" style="137" bestFit="1" customWidth="1"/>
    <col min="9996" max="10240" width="7.44140625" style="137"/>
    <col min="10241" max="10241" width="32.6640625" style="137" customWidth="1"/>
    <col min="10242" max="10242" width="4.109375" style="137" bestFit="1" customWidth="1"/>
    <col min="10243" max="10243" width="8.21875" style="137" bestFit="1" customWidth="1"/>
    <col min="10244" max="10244" width="9.6640625" style="137" bestFit="1" customWidth="1"/>
    <col min="10245" max="10245" width="4.109375" style="137" bestFit="1" customWidth="1"/>
    <col min="10246" max="10246" width="8.21875" style="137" bestFit="1" customWidth="1"/>
    <col min="10247" max="10247" width="9.6640625" style="137" bestFit="1" customWidth="1"/>
    <col min="10248" max="10248" width="4.109375" style="137" bestFit="1" customWidth="1"/>
    <col min="10249" max="10249" width="8.21875" style="137" bestFit="1" customWidth="1"/>
    <col min="10250" max="10250" width="9.6640625" style="137" bestFit="1" customWidth="1"/>
    <col min="10251" max="10251" width="10.21875" style="137" bestFit="1" customWidth="1"/>
    <col min="10252" max="10496" width="7.44140625" style="137"/>
    <col min="10497" max="10497" width="32.6640625" style="137" customWidth="1"/>
    <col min="10498" max="10498" width="4.109375" style="137" bestFit="1" customWidth="1"/>
    <col min="10499" max="10499" width="8.21875" style="137" bestFit="1" customWidth="1"/>
    <col min="10500" max="10500" width="9.6640625" style="137" bestFit="1" customWidth="1"/>
    <col min="10501" max="10501" width="4.109375" style="137" bestFit="1" customWidth="1"/>
    <col min="10502" max="10502" width="8.21875" style="137" bestFit="1" customWidth="1"/>
    <col min="10503" max="10503" width="9.6640625" style="137" bestFit="1" customWidth="1"/>
    <col min="10504" max="10504" width="4.109375" style="137" bestFit="1" customWidth="1"/>
    <col min="10505" max="10505" width="8.21875" style="137" bestFit="1" customWidth="1"/>
    <col min="10506" max="10506" width="9.6640625" style="137" bestFit="1" customWidth="1"/>
    <col min="10507" max="10507" width="10.21875" style="137" bestFit="1" customWidth="1"/>
    <col min="10508" max="10752" width="7.44140625" style="137"/>
    <col min="10753" max="10753" width="32.6640625" style="137" customWidth="1"/>
    <col min="10754" max="10754" width="4.109375" style="137" bestFit="1" customWidth="1"/>
    <col min="10755" max="10755" width="8.21875" style="137" bestFit="1" customWidth="1"/>
    <col min="10756" max="10756" width="9.6640625" style="137" bestFit="1" customWidth="1"/>
    <col min="10757" max="10757" width="4.109375" style="137" bestFit="1" customWidth="1"/>
    <col min="10758" max="10758" width="8.21875" style="137" bestFit="1" customWidth="1"/>
    <col min="10759" max="10759" width="9.6640625" style="137" bestFit="1" customWidth="1"/>
    <col min="10760" max="10760" width="4.109375" style="137" bestFit="1" customWidth="1"/>
    <col min="10761" max="10761" width="8.21875" style="137" bestFit="1" customWidth="1"/>
    <col min="10762" max="10762" width="9.6640625" style="137" bestFit="1" customWidth="1"/>
    <col min="10763" max="10763" width="10.21875" style="137" bestFit="1" customWidth="1"/>
    <col min="10764" max="11008" width="7.44140625" style="137"/>
    <col min="11009" max="11009" width="32.6640625" style="137" customWidth="1"/>
    <col min="11010" max="11010" width="4.109375" style="137" bestFit="1" customWidth="1"/>
    <col min="11011" max="11011" width="8.21875" style="137" bestFit="1" customWidth="1"/>
    <col min="11012" max="11012" width="9.6640625" style="137" bestFit="1" customWidth="1"/>
    <col min="11013" max="11013" width="4.109375" style="137" bestFit="1" customWidth="1"/>
    <col min="11014" max="11014" width="8.21875" style="137" bestFit="1" customWidth="1"/>
    <col min="11015" max="11015" width="9.6640625" style="137" bestFit="1" customWidth="1"/>
    <col min="11016" max="11016" width="4.109375" style="137" bestFit="1" customWidth="1"/>
    <col min="11017" max="11017" width="8.21875" style="137" bestFit="1" customWidth="1"/>
    <col min="11018" max="11018" width="9.6640625" style="137" bestFit="1" customWidth="1"/>
    <col min="11019" max="11019" width="10.21875" style="137" bestFit="1" customWidth="1"/>
    <col min="11020" max="11264" width="7.44140625" style="137"/>
    <col min="11265" max="11265" width="32.6640625" style="137" customWidth="1"/>
    <col min="11266" max="11266" width="4.109375" style="137" bestFit="1" customWidth="1"/>
    <col min="11267" max="11267" width="8.21875" style="137" bestFit="1" customWidth="1"/>
    <col min="11268" max="11268" width="9.6640625" style="137" bestFit="1" customWidth="1"/>
    <col min="11269" max="11269" width="4.109375" style="137" bestFit="1" customWidth="1"/>
    <col min="11270" max="11270" width="8.21875" style="137" bestFit="1" customWidth="1"/>
    <col min="11271" max="11271" width="9.6640625" style="137" bestFit="1" customWidth="1"/>
    <col min="11272" max="11272" width="4.109375" style="137" bestFit="1" customWidth="1"/>
    <col min="11273" max="11273" width="8.21875" style="137" bestFit="1" customWidth="1"/>
    <col min="11274" max="11274" width="9.6640625" style="137" bestFit="1" customWidth="1"/>
    <col min="11275" max="11275" width="10.21875" style="137" bestFit="1" customWidth="1"/>
    <col min="11276" max="11520" width="7.44140625" style="137"/>
    <col min="11521" max="11521" width="32.6640625" style="137" customWidth="1"/>
    <col min="11522" max="11522" width="4.109375" style="137" bestFit="1" customWidth="1"/>
    <col min="11523" max="11523" width="8.21875" style="137" bestFit="1" customWidth="1"/>
    <col min="11524" max="11524" width="9.6640625" style="137" bestFit="1" customWidth="1"/>
    <col min="11525" max="11525" width="4.109375" style="137" bestFit="1" customWidth="1"/>
    <col min="11526" max="11526" width="8.21875" style="137" bestFit="1" customWidth="1"/>
    <col min="11527" max="11527" width="9.6640625" style="137" bestFit="1" customWidth="1"/>
    <col min="11528" max="11528" width="4.109375" style="137" bestFit="1" customWidth="1"/>
    <col min="11529" max="11529" width="8.21875" style="137" bestFit="1" customWidth="1"/>
    <col min="11530" max="11530" width="9.6640625" style="137" bestFit="1" customWidth="1"/>
    <col min="11531" max="11531" width="10.21875" style="137" bestFit="1" customWidth="1"/>
    <col min="11532" max="11776" width="7.44140625" style="137"/>
    <col min="11777" max="11777" width="32.6640625" style="137" customWidth="1"/>
    <col min="11778" max="11778" width="4.109375" style="137" bestFit="1" customWidth="1"/>
    <col min="11779" max="11779" width="8.21875" style="137" bestFit="1" customWidth="1"/>
    <col min="11780" max="11780" width="9.6640625" style="137" bestFit="1" customWidth="1"/>
    <col min="11781" max="11781" width="4.109375" style="137" bestFit="1" customWidth="1"/>
    <col min="11782" max="11782" width="8.21875" style="137" bestFit="1" customWidth="1"/>
    <col min="11783" max="11783" width="9.6640625" style="137" bestFit="1" customWidth="1"/>
    <col min="11784" max="11784" width="4.109375" style="137" bestFit="1" customWidth="1"/>
    <col min="11785" max="11785" width="8.21875" style="137" bestFit="1" customWidth="1"/>
    <col min="11786" max="11786" width="9.6640625" style="137" bestFit="1" customWidth="1"/>
    <col min="11787" max="11787" width="10.21875" style="137" bestFit="1" customWidth="1"/>
    <col min="11788" max="12032" width="7.44140625" style="137"/>
    <col min="12033" max="12033" width="32.6640625" style="137" customWidth="1"/>
    <col min="12034" max="12034" width="4.109375" style="137" bestFit="1" customWidth="1"/>
    <col min="12035" max="12035" width="8.21875" style="137" bestFit="1" customWidth="1"/>
    <col min="12036" max="12036" width="9.6640625" style="137" bestFit="1" customWidth="1"/>
    <col min="12037" max="12037" width="4.109375" style="137" bestFit="1" customWidth="1"/>
    <col min="12038" max="12038" width="8.21875" style="137" bestFit="1" customWidth="1"/>
    <col min="12039" max="12039" width="9.6640625" style="137" bestFit="1" customWidth="1"/>
    <col min="12040" max="12040" width="4.109375" style="137" bestFit="1" customWidth="1"/>
    <col min="12041" max="12041" width="8.21875" style="137" bestFit="1" customWidth="1"/>
    <col min="12042" max="12042" width="9.6640625" style="137" bestFit="1" customWidth="1"/>
    <col min="12043" max="12043" width="10.21875" style="137" bestFit="1" customWidth="1"/>
    <col min="12044" max="12288" width="7.44140625" style="137"/>
    <col min="12289" max="12289" width="32.6640625" style="137" customWidth="1"/>
    <col min="12290" max="12290" width="4.109375" style="137" bestFit="1" customWidth="1"/>
    <col min="12291" max="12291" width="8.21875" style="137" bestFit="1" customWidth="1"/>
    <col min="12292" max="12292" width="9.6640625" style="137" bestFit="1" customWidth="1"/>
    <col min="12293" max="12293" width="4.109375" style="137" bestFit="1" customWidth="1"/>
    <col min="12294" max="12294" width="8.21875" style="137" bestFit="1" customWidth="1"/>
    <col min="12295" max="12295" width="9.6640625" style="137" bestFit="1" customWidth="1"/>
    <col min="12296" max="12296" width="4.109375" style="137" bestFit="1" customWidth="1"/>
    <col min="12297" max="12297" width="8.21875" style="137" bestFit="1" customWidth="1"/>
    <col min="12298" max="12298" width="9.6640625" style="137" bestFit="1" customWidth="1"/>
    <col min="12299" max="12299" width="10.21875" style="137" bestFit="1" customWidth="1"/>
    <col min="12300" max="12544" width="7.44140625" style="137"/>
    <col min="12545" max="12545" width="32.6640625" style="137" customWidth="1"/>
    <col min="12546" max="12546" width="4.109375" style="137" bestFit="1" customWidth="1"/>
    <col min="12547" max="12547" width="8.21875" style="137" bestFit="1" customWidth="1"/>
    <col min="12548" max="12548" width="9.6640625" style="137" bestFit="1" customWidth="1"/>
    <col min="12549" max="12549" width="4.109375" style="137" bestFit="1" customWidth="1"/>
    <col min="12550" max="12550" width="8.21875" style="137" bestFit="1" customWidth="1"/>
    <col min="12551" max="12551" width="9.6640625" style="137" bestFit="1" customWidth="1"/>
    <col min="12552" max="12552" width="4.109375" style="137" bestFit="1" customWidth="1"/>
    <col min="12553" max="12553" width="8.21875" style="137" bestFit="1" customWidth="1"/>
    <col min="12554" max="12554" width="9.6640625" style="137" bestFit="1" customWidth="1"/>
    <col min="12555" max="12555" width="10.21875" style="137" bestFit="1" customWidth="1"/>
    <col min="12556" max="12800" width="7.44140625" style="137"/>
    <col min="12801" max="12801" width="32.6640625" style="137" customWidth="1"/>
    <col min="12802" max="12802" width="4.109375" style="137" bestFit="1" customWidth="1"/>
    <col min="12803" max="12803" width="8.21875" style="137" bestFit="1" customWidth="1"/>
    <col min="12804" max="12804" width="9.6640625" style="137" bestFit="1" customWidth="1"/>
    <col min="12805" max="12805" width="4.109375" style="137" bestFit="1" customWidth="1"/>
    <col min="12806" max="12806" width="8.21875" style="137" bestFit="1" customWidth="1"/>
    <col min="12807" max="12807" width="9.6640625" style="137" bestFit="1" customWidth="1"/>
    <col min="12808" max="12808" width="4.109375" style="137" bestFit="1" customWidth="1"/>
    <col min="12809" max="12809" width="8.21875" style="137" bestFit="1" customWidth="1"/>
    <col min="12810" max="12810" width="9.6640625" style="137" bestFit="1" customWidth="1"/>
    <col min="12811" max="12811" width="10.21875" style="137" bestFit="1" customWidth="1"/>
    <col min="12812" max="13056" width="7.44140625" style="137"/>
    <col min="13057" max="13057" width="32.6640625" style="137" customWidth="1"/>
    <col min="13058" max="13058" width="4.109375" style="137" bestFit="1" customWidth="1"/>
    <col min="13059" max="13059" width="8.21875" style="137" bestFit="1" customWidth="1"/>
    <col min="13060" max="13060" width="9.6640625" style="137" bestFit="1" customWidth="1"/>
    <col min="13061" max="13061" width="4.109375" style="137" bestFit="1" customWidth="1"/>
    <col min="13062" max="13062" width="8.21875" style="137" bestFit="1" customWidth="1"/>
    <col min="13063" max="13063" width="9.6640625" style="137" bestFit="1" customWidth="1"/>
    <col min="13064" max="13064" width="4.109375" style="137" bestFit="1" customWidth="1"/>
    <col min="13065" max="13065" width="8.21875" style="137" bestFit="1" customWidth="1"/>
    <col min="13066" max="13066" width="9.6640625" style="137" bestFit="1" customWidth="1"/>
    <col min="13067" max="13067" width="10.21875" style="137" bestFit="1" customWidth="1"/>
    <col min="13068" max="13312" width="7.44140625" style="137"/>
    <col min="13313" max="13313" width="32.6640625" style="137" customWidth="1"/>
    <col min="13314" max="13314" width="4.109375" style="137" bestFit="1" customWidth="1"/>
    <col min="13315" max="13315" width="8.21875" style="137" bestFit="1" customWidth="1"/>
    <col min="13316" max="13316" width="9.6640625" style="137" bestFit="1" customWidth="1"/>
    <col min="13317" max="13317" width="4.109375" style="137" bestFit="1" customWidth="1"/>
    <col min="13318" max="13318" width="8.21875" style="137" bestFit="1" customWidth="1"/>
    <col min="13319" max="13319" width="9.6640625" style="137" bestFit="1" customWidth="1"/>
    <col min="13320" max="13320" width="4.109375" style="137" bestFit="1" customWidth="1"/>
    <col min="13321" max="13321" width="8.21875" style="137" bestFit="1" customWidth="1"/>
    <col min="13322" max="13322" width="9.6640625" style="137" bestFit="1" customWidth="1"/>
    <col min="13323" max="13323" width="10.21875" style="137" bestFit="1" customWidth="1"/>
    <col min="13324" max="13568" width="7.44140625" style="137"/>
    <col min="13569" max="13569" width="32.6640625" style="137" customWidth="1"/>
    <col min="13570" max="13570" width="4.109375" style="137" bestFit="1" customWidth="1"/>
    <col min="13571" max="13571" width="8.21875" style="137" bestFit="1" customWidth="1"/>
    <col min="13572" max="13572" width="9.6640625" style="137" bestFit="1" customWidth="1"/>
    <col min="13573" max="13573" width="4.109375" style="137" bestFit="1" customWidth="1"/>
    <col min="13574" max="13574" width="8.21875" style="137" bestFit="1" customWidth="1"/>
    <col min="13575" max="13575" width="9.6640625" style="137" bestFit="1" customWidth="1"/>
    <col min="13576" max="13576" width="4.109375" style="137" bestFit="1" customWidth="1"/>
    <col min="13577" max="13577" width="8.21875" style="137" bestFit="1" customWidth="1"/>
    <col min="13578" max="13578" width="9.6640625" style="137" bestFit="1" customWidth="1"/>
    <col min="13579" max="13579" width="10.21875" style="137" bestFit="1" customWidth="1"/>
    <col min="13580" max="13824" width="7.44140625" style="137"/>
    <col min="13825" max="13825" width="32.6640625" style="137" customWidth="1"/>
    <col min="13826" max="13826" width="4.109375" style="137" bestFit="1" customWidth="1"/>
    <col min="13827" max="13827" width="8.21875" style="137" bestFit="1" customWidth="1"/>
    <col min="13828" max="13828" width="9.6640625" style="137" bestFit="1" customWidth="1"/>
    <col min="13829" max="13829" width="4.109375" style="137" bestFit="1" customWidth="1"/>
    <col min="13830" max="13830" width="8.21875" style="137" bestFit="1" customWidth="1"/>
    <col min="13831" max="13831" width="9.6640625" style="137" bestFit="1" customWidth="1"/>
    <col min="13832" max="13832" width="4.109375" style="137" bestFit="1" customWidth="1"/>
    <col min="13833" max="13833" width="8.21875" style="137" bestFit="1" customWidth="1"/>
    <col min="13834" max="13834" width="9.6640625" style="137" bestFit="1" customWidth="1"/>
    <col min="13835" max="13835" width="10.21875" style="137" bestFit="1" customWidth="1"/>
    <col min="13836" max="14080" width="7.44140625" style="137"/>
    <col min="14081" max="14081" width="32.6640625" style="137" customWidth="1"/>
    <col min="14082" max="14082" width="4.109375" style="137" bestFit="1" customWidth="1"/>
    <col min="14083" max="14083" width="8.21875" style="137" bestFit="1" customWidth="1"/>
    <col min="14084" max="14084" width="9.6640625" style="137" bestFit="1" customWidth="1"/>
    <col min="14085" max="14085" width="4.109375" style="137" bestFit="1" customWidth="1"/>
    <col min="14086" max="14086" width="8.21875" style="137" bestFit="1" customWidth="1"/>
    <col min="14087" max="14087" width="9.6640625" style="137" bestFit="1" customWidth="1"/>
    <col min="14088" max="14088" width="4.109375" style="137" bestFit="1" customWidth="1"/>
    <col min="14089" max="14089" width="8.21875" style="137" bestFit="1" customWidth="1"/>
    <col min="14090" max="14090" width="9.6640625" style="137" bestFit="1" customWidth="1"/>
    <col min="14091" max="14091" width="10.21875" style="137" bestFit="1" customWidth="1"/>
    <col min="14092" max="14336" width="7.44140625" style="137"/>
    <col min="14337" max="14337" width="32.6640625" style="137" customWidth="1"/>
    <col min="14338" max="14338" width="4.109375" style="137" bestFit="1" customWidth="1"/>
    <col min="14339" max="14339" width="8.21875" style="137" bestFit="1" customWidth="1"/>
    <col min="14340" max="14340" width="9.6640625" style="137" bestFit="1" customWidth="1"/>
    <col min="14341" max="14341" width="4.109375" style="137" bestFit="1" customWidth="1"/>
    <col min="14342" max="14342" width="8.21875" style="137" bestFit="1" customWidth="1"/>
    <col min="14343" max="14343" width="9.6640625" style="137" bestFit="1" customWidth="1"/>
    <col min="14344" max="14344" width="4.109375" style="137" bestFit="1" customWidth="1"/>
    <col min="14345" max="14345" width="8.21875" style="137" bestFit="1" customWidth="1"/>
    <col min="14346" max="14346" width="9.6640625" style="137" bestFit="1" customWidth="1"/>
    <col min="14347" max="14347" width="10.21875" style="137" bestFit="1" customWidth="1"/>
    <col min="14348" max="14592" width="7.44140625" style="137"/>
    <col min="14593" max="14593" width="32.6640625" style="137" customWidth="1"/>
    <col min="14594" max="14594" width="4.109375" style="137" bestFit="1" customWidth="1"/>
    <col min="14595" max="14595" width="8.21875" style="137" bestFit="1" customWidth="1"/>
    <col min="14596" max="14596" width="9.6640625" style="137" bestFit="1" customWidth="1"/>
    <col min="14597" max="14597" width="4.109375" style="137" bestFit="1" customWidth="1"/>
    <col min="14598" max="14598" width="8.21875" style="137" bestFit="1" customWidth="1"/>
    <col min="14599" max="14599" width="9.6640625" style="137" bestFit="1" customWidth="1"/>
    <col min="14600" max="14600" width="4.109375" style="137" bestFit="1" customWidth="1"/>
    <col min="14601" max="14601" width="8.21875" style="137" bestFit="1" customWidth="1"/>
    <col min="14602" max="14602" width="9.6640625" style="137" bestFit="1" customWidth="1"/>
    <col min="14603" max="14603" width="10.21875" style="137" bestFit="1" customWidth="1"/>
    <col min="14604" max="14848" width="7.44140625" style="137"/>
    <col min="14849" max="14849" width="32.6640625" style="137" customWidth="1"/>
    <col min="14850" max="14850" width="4.109375" style="137" bestFit="1" customWidth="1"/>
    <col min="14851" max="14851" width="8.21875" style="137" bestFit="1" customWidth="1"/>
    <col min="14852" max="14852" width="9.6640625" style="137" bestFit="1" customWidth="1"/>
    <col min="14853" max="14853" width="4.109375" style="137" bestFit="1" customWidth="1"/>
    <col min="14854" max="14854" width="8.21875" style="137" bestFit="1" customWidth="1"/>
    <col min="14855" max="14855" width="9.6640625" style="137" bestFit="1" customWidth="1"/>
    <col min="14856" max="14856" width="4.109375" style="137" bestFit="1" customWidth="1"/>
    <col min="14857" max="14857" width="8.21875" style="137" bestFit="1" customWidth="1"/>
    <col min="14858" max="14858" width="9.6640625" style="137" bestFit="1" customWidth="1"/>
    <col min="14859" max="14859" width="10.21875" style="137" bestFit="1" customWidth="1"/>
    <col min="14860" max="15104" width="7.44140625" style="137"/>
    <col min="15105" max="15105" width="32.6640625" style="137" customWidth="1"/>
    <col min="15106" max="15106" width="4.109375" style="137" bestFit="1" customWidth="1"/>
    <col min="15107" max="15107" width="8.21875" style="137" bestFit="1" customWidth="1"/>
    <col min="15108" max="15108" width="9.6640625" style="137" bestFit="1" customWidth="1"/>
    <col min="15109" max="15109" width="4.109375" style="137" bestFit="1" customWidth="1"/>
    <col min="15110" max="15110" width="8.21875" style="137" bestFit="1" customWidth="1"/>
    <col min="15111" max="15111" width="9.6640625" style="137" bestFit="1" customWidth="1"/>
    <col min="15112" max="15112" width="4.109375" style="137" bestFit="1" customWidth="1"/>
    <col min="15113" max="15113" width="8.21875" style="137" bestFit="1" customWidth="1"/>
    <col min="15114" max="15114" width="9.6640625" style="137" bestFit="1" customWidth="1"/>
    <col min="15115" max="15115" width="10.21875" style="137" bestFit="1" customWidth="1"/>
    <col min="15116" max="15360" width="7.44140625" style="137"/>
    <col min="15361" max="15361" width="32.6640625" style="137" customWidth="1"/>
    <col min="15362" max="15362" width="4.109375" style="137" bestFit="1" customWidth="1"/>
    <col min="15363" max="15363" width="8.21875" style="137" bestFit="1" customWidth="1"/>
    <col min="15364" max="15364" width="9.6640625" style="137" bestFit="1" customWidth="1"/>
    <col min="15365" max="15365" width="4.109375" style="137" bestFit="1" customWidth="1"/>
    <col min="15366" max="15366" width="8.21875" style="137" bestFit="1" customWidth="1"/>
    <col min="15367" max="15367" width="9.6640625" style="137" bestFit="1" customWidth="1"/>
    <col min="15368" max="15368" width="4.109375" style="137" bestFit="1" customWidth="1"/>
    <col min="15369" max="15369" width="8.21875" style="137" bestFit="1" customWidth="1"/>
    <col min="15370" max="15370" width="9.6640625" style="137" bestFit="1" customWidth="1"/>
    <col min="15371" max="15371" width="10.21875" style="137" bestFit="1" customWidth="1"/>
    <col min="15372" max="15616" width="7.44140625" style="137"/>
    <col min="15617" max="15617" width="32.6640625" style="137" customWidth="1"/>
    <col min="15618" max="15618" width="4.109375" style="137" bestFit="1" customWidth="1"/>
    <col min="15619" max="15619" width="8.21875" style="137" bestFit="1" customWidth="1"/>
    <col min="15620" max="15620" width="9.6640625" style="137" bestFit="1" customWidth="1"/>
    <col min="15621" max="15621" width="4.109375" style="137" bestFit="1" customWidth="1"/>
    <col min="15622" max="15622" width="8.21875" style="137" bestFit="1" customWidth="1"/>
    <col min="15623" max="15623" width="9.6640625" style="137" bestFit="1" customWidth="1"/>
    <col min="15624" max="15624" width="4.109375" style="137" bestFit="1" customWidth="1"/>
    <col min="15625" max="15625" width="8.21875" style="137" bestFit="1" customWidth="1"/>
    <col min="15626" max="15626" width="9.6640625" style="137" bestFit="1" customWidth="1"/>
    <col min="15627" max="15627" width="10.21875" style="137" bestFit="1" customWidth="1"/>
    <col min="15628" max="15872" width="7.44140625" style="137"/>
    <col min="15873" max="15873" width="32.6640625" style="137" customWidth="1"/>
    <col min="15874" max="15874" width="4.109375" style="137" bestFit="1" customWidth="1"/>
    <col min="15875" max="15875" width="8.21875" style="137" bestFit="1" customWidth="1"/>
    <col min="15876" max="15876" width="9.6640625" style="137" bestFit="1" customWidth="1"/>
    <col min="15877" max="15877" width="4.109375" style="137" bestFit="1" customWidth="1"/>
    <col min="15878" max="15878" width="8.21875" style="137" bestFit="1" customWidth="1"/>
    <col min="15879" max="15879" width="9.6640625" style="137" bestFit="1" customWidth="1"/>
    <col min="15880" max="15880" width="4.109375" style="137" bestFit="1" customWidth="1"/>
    <col min="15881" max="15881" width="8.21875" style="137" bestFit="1" customWidth="1"/>
    <col min="15882" max="15882" width="9.6640625" style="137" bestFit="1" customWidth="1"/>
    <col min="15883" max="15883" width="10.21875" style="137" bestFit="1" customWidth="1"/>
    <col min="15884" max="16128" width="7.44140625" style="137"/>
    <col min="16129" max="16129" width="32.6640625" style="137" customWidth="1"/>
    <col min="16130" max="16130" width="4.109375" style="137" bestFit="1" customWidth="1"/>
    <col min="16131" max="16131" width="8.21875" style="137" bestFit="1" customWidth="1"/>
    <col min="16132" max="16132" width="9.6640625" style="137" bestFit="1" customWidth="1"/>
    <col min="16133" max="16133" width="4.109375" style="137" bestFit="1" customWidth="1"/>
    <col min="16134" max="16134" width="8.21875" style="137" bestFit="1" customWidth="1"/>
    <col min="16135" max="16135" width="9.6640625" style="137" bestFit="1" customWidth="1"/>
    <col min="16136" max="16136" width="4.109375" style="137" bestFit="1" customWidth="1"/>
    <col min="16137" max="16137" width="8.21875" style="137" bestFit="1" customWidth="1"/>
    <col min="16138" max="16138" width="9.6640625" style="137" bestFit="1" customWidth="1"/>
    <col min="16139" max="16139" width="10.21875" style="137" bestFit="1" customWidth="1"/>
    <col min="16140" max="16384" width="7.44140625" style="137"/>
  </cols>
  <sheetData>
    <row r="1" spans="1:14">
      <c r="A1" s="269"/>
      <c r="B1" s="270" t="s">
        <v>129</v>
      </c>
      <c r="C1" s="271"/>
      <c r="D1" s="271"/>
      <c r="E1" s="271"/>
      <c r="F1" s="271"/>
      <c r="G1" s="271"/>
      <c r="H1" s="271"/>
      <c r="I1" s="271"/>
      <c r="J1" s="271"/>
      <c r="K1" s="272"/>
    </row>
    <row r="2" spans="1:14">
      <c r="A2" s="273"/>
      <c r="B2" s="274"/>
      <c r="C2" s="275"/>
      <c r="D2" s="276"/>
      <c r="E2" s="276"/>
      <c r="F2" s="276"/>
      <c r="G2" s="277"/>
      <c r="H2" s="276"/>
      <c r="I2" s="276"/>
      <c r="J2" s="276"/>
      <c r="K2" s="278"/>
    </row>
    <row r="3" spans="1:14">
      <c r="A3" s="273"/>
      <c r="B3" s="274" t="str">
        <f>'DETAILED BUDGET'!C3</f>
        <v>PROJECT TITLE</v>
      </c>
      <c r="C3" s="279"/>
      <c r="D3" s="276"/>
      <c r="E3" s="276"/>
      <c r="F3" s="274"/>
      <c r="G3" s="277"/>
      <c r="H3" s="276"/>
      <c r="I3" s="280">
        <v>1.05</v>
      </c>
      <c r="J3" s="276" t="s">
        <v>71</v>
      </c>
      <c r="K3" s="278"/>
      <c r="L3" s="138"/>
    </row>
    <row r="4" spans="1:14">
      <c r="A4" s="273"/>
      <c r="B4" s="274" t="str">
        <f>'DETAILED BUDGET'!C4</f>
        <v>PROJECT #/GRANT #</v>
      </c>
      <c r="C4" s="279"/>
      <c r="D4" s="276"/>
      <c r="E4" s="276"/>
      <c r="F4" s="274"/>
      <c r="G4" s="277"/>
      <c r="H4" s="276"/>
      <c r="I4" s="281">
        <v>20.399999999999999</v>
      </c>
      <c r="J4" s="276" t="s">
        <v>121</v>
      </c>
      <c r="K4" s="278"/>
    </row>
    <row r="5" spans="1:14" ht="16.5" thickBot="1">
      <c r="A5" s="273"/>
      <c r="B5" s="274" t="str">
        <f>'DETAILED BUDGET'!C5</f>
        <v xml:space="preserve">Period of Performance: </v>
      </c>
      <c r="C5" s="279"/>
      <c r="D5" s="276"/>
      <c r="E5" s="276"/>
      <c r="F5" s="274"/>
      <c r="G5" s="277"/>
      <c r="H5" s="276"/>
      <c r="I5" s="276"/>
      <c r="J5" s="276"/>
      <c r="K5" s="278"/>
      <c r="L5" s="138"/>
    </row>
    <row r="6" spans="1:14" s="139" customFormat="1">
      <c r="A6" s="282"/>
      <c r="B6" s="302" t="s">
        <v>107</v>
      </c>
      <c r="C6" s="303"/>
      <c r="D6" s="304"/>
      <c r="E6" s="302" t="s">
        <v>108</v>
      </c>
      <c r="F6" s="303"/>
      <c r="G6" s="304"/>
      <c r="H6" s="302" t="s">
        <v>109</v>
      </c>
      <c r="I6" s="303"/>
      <c r="J6" s="304"/>
      <c r="K6" s="305" t="s">
        <v>110</v>
      </c>
    </row>
    <row r="7" spans="1:14" s="140" customFormat="1" ht="16.5" thickBot="1">
      <c r="A7" s="283" t="s">
        <v>1</v>
      </c>
      <c r="B7" s="284" t="s">
        <v>2</v>
      </c>
      <c r="C7" s="284" t="s">
        <v>111</v>
      </c>
      <c r="D7" s="285" t="s">
        <v>11</v>
      </c>
      <c r="E7" s="284" t="s">
        <v>2</v>
      </c>
      <c r="F7" s="284" t="s">
        <v>111</v>
      </c>
      <c r="G7" s="284" t="s">
        <v>11</v>
      </c>
      <c r="H7" s="286" t="s">
        <v>2</v>
      </c>
      <c r="I7" s="284" t="s">
        <v>111</v>
      </c>
      <c r="J7" s="284" t="s">
        <v>11</v>
      </c>
      <c r="K7" s="306"/>
    </row>
    <row r="8" spans="1:14" s="140" customFormat="1" ht="31.5">
      <c r="A8" s="206" t="s">
        <v>123</v>
      </c>
      <c r="B8" s="141" t="s">
        <v>130</v>
      </c>
      <c r="C8" s="142"/>
      <c r="D8" s="143">
        <f>SUM(D9:D12)</f>
        <v>0</v>
      </c>
      <c r="E8" s="144"/>
      <c r="F8" s="145"/>
      <c r="G8" s="143">
        <f>SUM(G9:G12)</f>
        <v>0</v>
      </c>
      <c r="H8" s="146"/>
      <c r="I8" s="147"/>
      <c r="J8" s="143">
        <f>SUM(J9:J12)</f>
        <v>0</v>
      </c>
      <c r="K8" s="207">
        <f>SUM(K9:K12)</f>
        <v>0</v>
      </c>
      <c r="L8" s="164"/>
      <c r="N8" s="148"/>
    </row>
    <row r="9" spans="1:14" s="140" customFormat="1">
      <c r="A9" s="149" t="s">
        <v>113</v>
      </c>
      <c r="B9" s="150"/>
      <c r="C9" s="151"/>
      <c r="D9" s="152"/>
      <c r="E9" s="150"/>
      <c r="F9" s="151"/>
      <c r="G9" s="152"/>
      <c r="H9" s="150"/>
      <c r="I9" s="151"/>
      <c r="J9" s="152"/>
      <c r="K9" s="153">
        <f>J9+G9+D9</f>
        <v>0</v>
      </c>
    </row>
    <row r="10" spans="1:14" s="140" customFormat="1">
      <c r="A10" s="149" t="s">
        <v>114</v>
      </c>
      <c r="B10" s="218"/>
      <c r="C10" s="151"/>
      <c r="D10" s="219"/>
      <c r="E10" s="220"/>
      <c r="F10" s="151"/>
      <c r="G10" s="219"/>
      <c r="H10" s="220"/>
      <c r="I10" s="151"/>
      <c r="J10" s="221"/>
      <c r="K10" s="153">
        <f t="shared" ref="K10:K12" si="0">J10+G10+D10</f>
        <v>0</v>
      </c>
    </row>
    <row r="11" spans="1:14" s="140" customFormat="1">
      <c r="A11" s="149" t="s">
        <v>122</v>
      </c>
      <c r="B11" s="150"/>
      <c r="C11" s="151"/>
      <c r="D11" s="152"/>
      <c r="E11" s="150"/>
      <c r="F11" s="151"/>
      <c r="G11" s="152"/>
      <c r="H11" s="150"/>
      <c r="I11" s="151"/>
      <c r="J11" s="152"/>
      <c r="K11" s="153">
        <f t="shared" si="0"/>
        <v>0</v>
      </c>
    </row>
    <row r="12" spans="1:14" s="140" customFormat="1">
      <c r="A12" s="149" t="s">
        <v>116</v>
      </c>
      <c r="B12" s="150"/>
      <c r="C12" s="151"/>
      <c r="D12" s="152"/>
      <c r="E12" s="150"/>
      <c r="F12" s="151"/>
      <c r="G12" s="152"/>
      <c r="H12" s="150"/>
      <c r="I12" s="151"/>
      <c r="J12" s="152"/>
      <c r="K12" s="153">
        <f t="shared" si="0"/>
        <v>0</v>
      </c>
    </row>
    <row r="13" spans="1:14" s="140" customFormat="1">
      <c r="A13" s="154"/>
      <c r="B13" s="150"/>
      <c r="C13" s="151"/>
      <c r="D13" s="155"/>
      <c r="F13" s="151"/>
      <c r="G13" s="156"/>
      <c r="I13" s="151"/>
      <c r="J13" s="156"/>
      <c r="K13" s="157"/>
      <c r="L13" s="164"/>
    </row>
    <row r="14" spans="1:14" s="140" customFormat="1" ht="31.5">
      <c r="A14" s="206" t="s">
        <v>134</v>
      </c>
      <c r="B14" s="158"/>
      <c r="C14" s="159"/>
      <c r="D14" s="160"/>
      <c r="E14" s="161"/>
      <c r="F14" s="162"/>
      <c r="G14" s="160"/>
      <c r="H14" s="163"/>
      <c r="I14" s="159"/>
      <c r="J14" s="160"/>
      <c r="K14" s="208">
        <f>SUM(K15:K18)</f>
        <v>0</v>
      </c>
      <c r="L14" s="164"/>
      <c r="N14" s="148"/>
    </row>
    <row r="15" spans="1:14" s="140" customFormat="1">
      <c r="A15" s="149" t="s">
        <v>128</v>
      </c>
      <c r="B15" s="150"/>
      <c r="C15" s="151"/>
      <c r="D15" s="152"/>
      <c r="E15" s="150"/>
      <c r="F15" s="151"/>
      <c r="G15" s="152"/>
      <c r="H15" s="150"/>
      <c r="I15" s="151"/>
      <c r="J15" s="152"/>
      <c r="K15" s="153">
        <f>J15+G15+D15</f>
        <v>0</v>
      </c>
    </row>
    <row r="16" spans="1:14" s="140" customFormat="1">
      <c r="A16" s="149" t="s">
        <v>125</v>
      </c>
      <c r="B16" s="150"/>
      <c r="C16" s="151"/>
      <c r="D16" s="152"/>
      <c r="E16" s="150"/>
      <c r="F16" s="151"/>
      <c r="G16" s="152"/>
      <c r="H16" s="150"/>
      <c r="I16" s="151"/>
      <c r="J16" s="152"/>
      <c r="K16" s="153">
        <f>J16+G16+D16</f>
        <v>0</v>
      </c>
    </row>
    <row r="17" spans="1:14" s="140" customFormat="1">
      <c r="A17" s="149" t="s">
        <v>113</v>
      </c>
      <c r="B17" s="150"/>
      <c r="C17" s="151"/>
      <c r="D17" s="152"/>
      <c r="E17" s="150"/>
      <c r="F17" s="151"/>
      <c r="G17" s="152"/>
      <c r="H17" s="150"/>
      <c r="I17" s="151"/>
      <c r="J17" s="152"/>
      <c r="K17" s="153">
        <f>J17+G17+D17</f>
        <v>0</v>
      </c>
    </row>
    <row r="18" spans="1:14" s="140" customFormat="1">
      <c r="A18" s="149" t="s">
        <v>116</v>
      </c>
      <c r="B18" s="150"/>
      <c r="C18" s="151"/>
      <c r="D18" s="152"/>
      <c r="E18" s="150"/>
      <c r="F18" s="151"/>
      <c r="G18" s="152"/>
      <c r="H18" s="150"/>
      <c r="I18" s="151"/>
      <c r="J18" s="152"/>
      <c r="K18" s="153">
        <f>J18+G18+D18</f>
        <v>0</v>
      </c>
    </row>
    <row r="19" spans="1:14" s="140" customFormat="1">
      <c r="A19" s="154"/>
      <c r="B19" s="150"/>
      <c r="C19" s="151"/>
      <c r="D19" s="155"/>
      <c r="F19" s="151"/>
      <c r="G19" s="156"/>
      <c r="I19" s="151"/>
      <c r="J19" s="156"/>
      <c r="K19" s="157"/>
    </row>
    <row r="20" spans="1:14" s="140" customFormat="1">
      <c r="A20" s="206" t="s">
        <v>131</v>
      </c>
      <c r="B20" s="158"/>
      <c r="C20" s="159"/>
      <c r="D20" s="160"/>
      <c r="E20" s="161"/>
      <c r="F20" s="162"/>
      <c r="G20" s="160"/>
      <c r="H20" s="163"/>
      <c r="I20" s="159"/>
      <c r="J20" s="160"/>
      <c r="K20" s="208">
        <f>SUM(K21:K24)</f>
        <v>0</v>
      </c>
      <c r="L20" s="164"/>
      <c r="N20" s="148"/>
    </row>
    <row r="21" spans="1:14" s="140" customFormat="1">
      <c r="A21" s="149" t="s">
        <v>28</v>
      </c>
      <c r="B21" s="150"/>
      <c r="C21" s="151"/>
      <c r="D21" s="152"/>
      <c r="E21" s="150"/>
      <c r="F21" s="151"/>
      <c r="G21" s="152"/>
      <c r="H21" s="150"/>
      <c r="I21" s="151"/>
      <c r="J21" s="152"/>
      <c r="K21" s="153">
        <f>J21+G21+D21</f>
        <v>0</v>
      </c>
      <c r="M21" s="233"/>
    </row>
    <row r="22" spans="1:14" s="140" customFormat="1">
      <c r="A22" s="149" t="s">
        <v>29</v>
      </c>
      <c r="B22" s="150"/>
      <c r="C22" s="151"/>
      <c r="D22" s="152"/>
      <c r="E22" s="150"/>
      <c r="F22" s="151"/>
      <c r="G22" s="152"/>
      <c r="H22" s="150"/>
      <c r="I22" s="151"/>
      <c r="J22" s="152"/>
      <c r="K22" s="153">
        <f>J22+G22+D22</f>
        <v>0</v>
      </c>
    </row>
    <row r="23" spans="1:14" s="140" customFormat="1">
      <c r="A23" s="149" t="s">
        <v>113</v>
      </c>
      <c r="B23" s="150"/>
      <c r="C23" s="151"/>
      <c r="D23" s="152"/>
      <c r="E23" s="150"/>
      <c r="F23" s="151"/>
      <c r="G23" s="152"/>
      <c r="H23" s="150"/>
      <c r="I23" s="151"/>
      <c r="J23" s="152"/>
      <c r="K23" s="153">
        <f>J23+G23+D23</f>
        <v>0</v>
      </c>
    </row>
    <row r="24" spans="1:14" s="140" customFormat="1">
      <c r="A24" s="149" t="s">
        <v>116</v>
      </c>
      <c r="B24" s="150"/>
      <c r="C24" s="151"/>
      <c r="D24" s="152"/>
      <c r="E24" s="150"/>
      <c r="F24" s="151"/>
      <c r="G24" s="152"/>
      <c r="H24" s="150"/>
      <c r="I24" s="151"/>
      <c r="J24" s="152"/>
      <c r="K24" s="153">
        <f>J24+G24+D24</f>
        <v>0</v>
      </c>
    </row>
    <row r="25" spans="1:14" s="140" customFormat="1">
      <c r="A25" s="154"/>
      <c r="B25" s="150"/>
      <c r="C25" s="151"/>
      <c r="D25" s="155"/>
      <c r="F25" s="151"/>
      <c r="G25" s="156"/>
      <c r="I25" s="151"/>
      <c r="J25" s="156"/>
      <c r="K25" s="157"/>
    </row>
    <row r="26" spans="1:14" s="140" customFormat="1">
      <c r="A26" s="206" t="s">
        <v>126</v>
      </c>
      <c r="B26" s="158"/>
      <c r="C26" s="159"/>
      <c r="D26" s="160"/>
      <c r="E26" s="161"/>
      <c r="F26" s="162"/>
      <c r="G26" s="160"/>
      <c r="H26" s="163"/>
      <c r="I26" s="159"/>
      <c r="J26" s="160"/>
      <c r="K26" s="208">
        <f>SUM(K27:K30)</f>
        <v>0</v>
      </c>
      <c r="L26" s="164"/>
      <c r="N26" s="148"/>
    </row>
    <row r="27" spans="1:14" s="140" customFormat="1">
      <c r="A27" s="149" t="s">
        <v>113</v>
      </c>
      <c r="B27" s="150"/>
      <c r="C27" s="151"/>
      <c r="D27" s="152"/>
      <c r="E27" s="150"/>
      <c r="F27" s="151"/>
      <c r="G27" s="152"/>
      <c r="H27" s="150"/>
      <c r="I27" s="151"/>
      <c r="J27" s="152"/>
      <c r="K27" s="153">
        <f>J27+G27+D27</f>
        <v>0</v>
      </c>
    </row>
    <row r="28" spans="1:14" s="140" customFormat="1">
      <c r="A28" s="149" t="s">
        <v>114</v>
      </c>
      <c r="B28" s="150"/>
      <c r="C28" s="151"/>
      <c r="D28" s="152"/>
      <c r="E28" s="150"/>
      <c r="F28" s="151"/>
      <c r="G28" s="152"/>
      <c r="H28" s="150"/>
      <c r="I28" s="151"/>
      <c r="J28" s="152"/>
      <c r="K28" s="153">
        <f>J28+G28+D28</f>
        <v>0</v>
      </c>
    </row>
    <row r="29" spans="1:14" s="140" customFormat="1">
      <c r="A29" s="149" t="s">
        <v>29</v>
      </c>
      <c r="B29" s="150"/>
      <c r="C29" s="151"/>
      <c r="D29" s="152"/>
      <c r="E29" s="150"/>
      <c r="F29" s="151"/>
      <c r="G29" s="152"/>
      <c r="H29" s="150"/>
      <c r="I29" s="151"/>
      <c r="J29" s="152"/>
      <c r="K29" s="153">
        <f>J29+G29+D29</f>
        <v>0</v>
      </c>
    </row>
    <row r="30" spans="1:14" s="140" customFormat="1">
      <c r="A30" s="149" t="s">
        <v>127</v>
      </c>
      <c r="B30" s="150"/>
      <c r="C30" s="151"/>
      <c r="D30" s="152"/>
      <c r="E30" s="150"/>
      <c r="F30" s="151"/>
      <c r="G30" s="152"/>
      <c r="H30" s="150"/>
      <c r="I30" s="151"/>
      <c r="J30" s="152"/>
      <c r="K30" s="153">
        <f>J30+G30+D30</f>
        <v>0</v>
      </c>
    </row>
    <row r="31" spans="1:14" s="140" customFormat="1" ht="16.5" thickBot="1">
      <c r="A31" s="154"/>
      <c r="B31" s="150"/>
      <c r="C31" s="151"/>
      <c r="D31" s="155"/>
      <c r="F31" s="151"/>
      <c r="G31" s="156"/>
      <c r="I31" s="151"/>
      <c r="J31" s="156"/>
      <c r="K31" s="157"/>
    </row>
    <row r="32" spans="1:14" s="140" customFormat="1" hidden="1">
      <c r="A32" s="206" t="s">
        <v>112</v>
      </c>
      <c r="B32" s="158"/>
      <c r="C32" s="159"/>
      <c r="D32" s="160"/>
      <c r="E32" s="161"/>
      <c r="F32" s="162"/>
      <c r="G32" s="160"/>
      <c r="H32" s="163"/>
      <c r="I32" s="159"/>
      <c r="J32" s="160"/>
      <c r="K32" s="208">
        <f>SUM(K33:K36)</f>
        <v>0</v>
      </c>
      <c r="L32" s="164"/>
      <c r="N32" s="148"/>
    </row>
    <row r="33" spans="1:14" s="140" customFormat="1" hidden="1">
      <c r="A33" s="149" t="s">
        <v>113</v>
      </c>
      <c r="B33" s="150"/>
      <c r="C33" s="151"/>
      <c r="D33" s="152"/>
      <c r="E33" s="150"/>
      <c r="F33" s="151"/>
      <c r="G33" s="152"/>
      <c r="H33" s="150"/>
      <c r="I33" s="151"/>
      <c r="J33" s="152"/>
      <c r="K33" s="153">
        <f>J33+G33+D33</f>
        <v>0</v>
      </c>
    </row>
    <row r="34" spans="1:14" s="140" customFormat="1" hidden="1">
      <c r="A34" s="149" t="s">
        <v>114</v>
      </c>
      <c r="B34" s="150"/>
      <c r="C34" s="151"/>
      <c r="D34" s="152"/>
      <c r="E34" s="150"/>
      <c r="F34" s="151"/>
      <c r="G34" s="152"/>
      <c r="I34" s="151"/>
      <c r="J34" s="152"/>
      <c r="K34" s="153">
        <f>J34+G34+D34</f>
        <v>0</v>
      </c>
    </row>
    <row r="35" spans="1:14" s="140" customFormat="1" hidden="1">
      <c r="A35" s="149" t="s">
        <v>115</v>
      </c>
      <c r="B35" s="150"/>
      <c r="C35" s="151"/>
      <c r="D35" s="152"/>
      <c r="E35" s="150"/>
      <c r="F35" s="151"/>
      <c r="G35" s="152"/>
      <c r="I35" s="151"/>
      <c r="J35" s="152"/>
      <c r="K35" s="153">
        <f>J35+G35+D35</f>
        <v>0</v>
      </c>
    </row>
    <row r="36" spans="1:14" s="140" customFormat="1" hidden="1">
      <c r="A36" s="149" t="s">
        <v>116</v>
      </c>
      <c r="B36" s="150"/>
      <c r="C36" s="151"/>
      <c r="D36" s="152"/>
      <c r="E36" s="150"/>
      <c r="F36" s="151"/>
      <c r="G36" s="152"/>
      <c r="I36" s="151"/>
      <c r="J36" s="152"/>
      <c r="K36" s="153">
        <f>J36+G36+D36</f>
        <v>0</v>
      </c>
    </row>
    <row r="37" spans="1:14" s="140" customFormat="1" ht="16.5" hidden="1" thickBot="1">
      <c r="A37" s="154"/>
      <c r="B37" s="150"/>
      <c r="C37" s="165"/>
      <c r="D37" s="155"/>
      <c r="F37" s="165"/>
      <c r="G37" s="156"/>
      <c r="I37" s="165"/>
      <c r="J37" s="156"/>
      <c r="K37" s="157"/>
    </row>
    <row r="38" spans="1:14" s="140" customFormat="1" ht="16.5" thickBot="1">
      <c r="A38" s="166" t="s">
        <v>110</v>
      </c>
      <c r="B38" s="167"/>
      <c r="C38" s="168"/>
      <c r="D38" s="169"/>
      <c r="E38" s="170"/>
      <c r="F38" s="170"/>
      <c r="G38" s="169"/>
      <c r="H38" s="168"/>
      <c r="I38" s="168"/>
      <c r="J38" s="171"/>
      <c r="K38" s="172">
        <f>K8+K14+K20+K26+K32</f>
        <v>0</v>
      </c>
      <c r="L38" s="173"/>
      <c r="M38" s="150"/>
    </row>
    <row r="39" spans="1:14" ht="16.5" thickBot="1">
      <c r="A39" s="209"/>
      <c r="K39" s="210"/>
    </row>
    <row r="40" spans="1:14" s="140" customFormat="1">
      <c r="A40" s="211" t="s">
        <v>117</v>
      </c>
      <c r="B40" s="174"/>
      <c r="C40" s="175"/>
      <c r="D40" s="176"/>
      <c r="E40" s="177"/>
      <c r="F40" s="178"/>
      <c r="G40" s="176"/>
      <c r="H40" s="179"/>
      <c r="I40" s="175"/>
      <c r="J40" s="176"/>
      <c r="K40" s="212"/>
      <c r="L40" s="164"/>
      <c r="N40" s="148"/>
    </row>
    <row r="41" spans="1:14">
      <c r="A41" s="149" t="s">
        <v>118</v>
      </c>
      <c r="B41" s="213"/>
      <c r="C41" s="213"/>
      <c r="D41" s="214"/>
      <c r="E41" s="214"/>
      <c r="F41" s="214"/>
      <c r="G41" s="214"/>
      <c r="H41" s="214"/>
      <c r="I41" s="214"/>
      <c r="J41" s="214"/>
      <c r="K41" s="215">
        <f>SUM(K9:K11,K15:K17,K21:K23,K27:K29,K33:K35)</f>
        <v>0</v>
      </c>
    </row>
    <row r="42" spans="1:14">
      <c r="A42" s="149" t="s">
        <v>119</v>
      </c>
      <c r="B42" s="213"/>
      <c r="C42" s="213"/>
      <c r="D42" s="214"/>
      <c r="E42" s="214"/>
      <c r="F42" s="214"/>
      <c r="G42" s="214"/>
      <c r="H42" s="214"/>
      <c r="I42" s="214"/>
      <c r="J42" s="214"/>
      <c r="K42" s="215"/>
    </row>
    <row r="43" spans="1:14" ht="16.5" thickBot="1">
      <c r="A43" s="149" t="s">
        <v>120</v>
      </c>
      <c r="B43" s="213"/>
      <c r="C43" s="213"/>
      <c r="D43" s="214"/>
      <c r="E43" s="214"/>
      <c r="F43" s="214"/>
      <c r="G43" s="214"/>
      <c r="H43" s="214"/>
      <c r="I43" s="214"/>
      <c r="J43" s="214"/>
      <c r="K43" s="215">
        <f>K12+K18+K24+K30+K36</f>
        <v>0</v>
      </c>
    </row>
    <row r="44" spans="1:14" s="140" customFormat="1" ht="16.5" thickBot="1">
      <c r="A44" s="216" t="s">
        <v>102</v>
      </c>
      <c r="B44" s="180"/>
      <c r="C44" s="181"/>
      <c r="D44" s="182">
        <f>SUM(D41:D43)</f>
        <v>0</v>
      </c>
      <c r="E44" s="183"/>
      <c r="F44" s="183"/>
      <c r="G44" s="182">
        <f>SUM(G41:G43)</f>
        <v>0</v>
      </c>
      <c r="H44" s="181"/>
      <c r="I44" s="181"/>
      <c r="J44" s="184">
        <f>SUM(J41:J43)</f>
        <v>0</v>
      </c>
      <c r="K44" s="217">
        <f>SUM(K41:K43)</f>
        <v>0</v>
      </c>
      <c r="L44" s="173"/>
      <c r="M44" s="150"/>
    </row>
    <row r="47" spans="1:14">
      <c r="A47" s="185"/>
    </row>
    <row r="48" spans="1:14">
      <c r="A48" s="185"/>
    </row>
    <row r="49" spans="1:1">
      <c r="A49" s="185"/>
    </row>
  </sheetData>
  <mergeCells count="4">
    <mergeCell ref="B6:D6"/>
    <mergeCell ref="E6:G6"/>
    <mergeCell ref="H6:J6"/>
    <mergeCell ref="K6:K7"/>
  </mergeCells>
  <printOptions horizontalCentered="1"/>
  <pageMargins left="1" right="1" top="1" bottom="1" header="0.5" footer="0.5"/>
  <pageSetup scale="70" orientation="landscape" r:id="rId1"/>
  <headerFooter scaleWithDoc="0">
    <oddHeader>&amp;L&amp;G&amp;R&amp;8&amp;K1F497DAdvanced Maize Seed Adoption Program (AMSAP)
RFA No.: RFA-663-15-000010</oddHeader>
    <oddFooter>&amp;C&amp;"Arial,Italic"&amp;8&amp;K1F497DUse or disclosure of data contained on this sheet is subject to the restriction on the title page of this application&amp;R&amp;8&amp;K1F497DPAGE 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33"/>
  <sheetViews>
    <sheetView tabSelected="1" view="pageBreakPreview" zoomScale="70" zoomScaleNormal="70" zoomScaleSheetLayoutView="70" workbookViewId="0">
      <pane xSplit="2" ySplit="4" topLeftCell="C5" activePane="bottomRight" state="frozen"/>
      <selection activeCell="F10" sqref="F10"/>
      <selection pane="topRight" activeCell="F10" sqref="F10"/>
      <selection pane="bottomLeft" activeCell="F10" sqref="F10"/>
      <selection pane="bottomRight" activeCell="N19" sqref="N19"/>
    </sheetView>
  </sheetViews>
  <sheetFormatPr defaultColWidth="16.33203125" defaultRowHeight="15.75"/>
  <cols>
    <col min="1" max="1" width="43.88671875" style="2" customWidth="1"/>
    <col min="2" max="2" width="10.5546875" style="20" bestFit="1" customWidth="1"/>
    <col min="3" max="3" width="7.88671875" style="2" bestFit="1" customWidth="1"/>
    <col min="4" max="4" width="10.109375" style="2" bestFit="1" customWidth="1"/>
    <col min="5" max="5" width="10.5546875" style="2" bestFit="1" customWidth="1"/>
    <col min="6" max="6" width="8.109375" style="2" bestFit="1" customWidth="1"/>
    <col min="7" max="7" width="8.77734375" style="2" bestFit="1" customWidth="1"/>
    <col min="8" max="8" width="10.5546875" style="2" bestFit="1" customWidth="1"/>
    <col min="9" max="9" width="8.109375" style="2" bestFit="1" customWidth="1"/>
    <col min="10" max="10" width="9.109375" style="2" bestFit="1" customWidth="1"/>
    <col min="11" max="11" width="10.5546875" style="2" bestFit="1" customWidth="1"/>
    <col min="12" max="12" width="24.109375" style="2" customWidth="1"/>
    <col min="13" max="16384" width="16.33203125" style="2"/>
  </cols>
  <sheetData>
    <row r="1" spans="1:12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2"/>
    </row>
    <row r="3" spans="1:12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2"/>
    </row>
    <row r="4" spans="1:12" ht="16.5" thickBot="1">
      <c r="A4" s="290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2"/>
    </row>
    <row r="5" spans="1:12" ht="16.5" thickBot="1">
      <c r="A5" s="130"/>
      <c r="B5" s="307" t="s">
        <v>141</v>
      </c>
      <c r="C5" s="308"/>
      <c r="D5" s="309"/>
      <c r="E5" s="307" t="s">
        <v>141</v>
      </c>
      <c r="F5" s="308"/>
      <c r="G5" s="309"/>
      <c r="H5" s="310" t="s">
        <v>141</v>
      </c>
      <c r="I5" s="311"/>
      <c r="J5" s="311"/>
      <c r="K5" s="312" t="s">
        <v>102</v>
      </c>
      <c r="L5" s="314" t="s">
        <v>103</v>
      </c>
    </row>
    <row r="6" spans="1:12" ht="16.5" thickBot="1">
      <c r="A6" s="85" t="s">
        <v>97</v>
      </c>
      <c r="B6" s="77" t="s">
        <v>98</v>
      </c>
      <c r="C6" s="79" t="s">
        <v>99</v>
      </c>
      <c r="D6" s="78" t="s">
        <v>104</v>
      </c>
      <c r="E6" s="77" t="s">
        <v>98</v>
      </c>
      <c r="F6" s="79" t="s">
        <v>101</v>
      </c>
      <c r="G6" s="78" t="s">
        <v>105</v>
      </c>
      <c r="H6" s="77" t="s">
        <v>98</v>
      </c>
      <c r="I6" s="79" t="s">
        <v>101</v>
      </c>
      <c r="J6" s="79" t="s">
        <v>100</v>
      </c>
      <c r="K6" s="313"/>
      <c r="L6" s="315"/>
    </row>
    <row r="7" spans="1:12">
      <c r="A7" s="132"/>
      <c r="B7" s="100"/>
      <c r="C7" s="131"/>
      <c r="D7" s="101"/>
      <c r="E7" s="131"/>
      <c r="F7" s="131"/>
      <c r="G7" s="131"/>
      <c r="H7" s="108"/>
      <c r="I7" s="131"/>
      <c r="J7" s="131"/>
      <c r="K7" s="125"/>
      <c r="L7" s="97"/>
    </row>
    <row r="8" spans="1:12">
      <c r="A8" s="133"/>
      <c r="B8" s="102"/>
      <c r="C8" s="88"/>
      <c r="D8" s="80"/>
      <c r="E8" s="88"/>
      <c r="F8" s="88"/>
      <c r="G8" s="88"/>
      <c r="H8" s="86"/>
      <c r="I8" s="88"/>
      <c r="J8" s="88"/>
      <c r="K8" s="89"/>
      <c r="L8" s="98"/>
    </row>
    <row r="9" spans="1:12">
      <c r="A9" s="133"/>
      <c r="B9" s="102"/>
      <c r="C9" s="88"/>
      <c r="D9" s="80"/>
      <c r="E9" s="88"/>
      <c r="F9" s="88"/>
      <c r="G9" s="88"/>
      <c r="H9" s="86"/>
      <c r="I9" s="88"/>
      <c r="J9" s="88"/>
      <c r="K9" s="89"/>
      <c r="L9" s="98"/>
    </row>
    <row r="10" spans="1:12">
      <c r="A10" s="133"/>
      <c r="B10" s="103"/>
      <c r="C10" s="88"/>
      <c r="D10" s="81"/>
      <c r="E10" s="99"/>
      <c r="F10" s="88"/>
      <c r="G10" s="83"/>
      <c r="H10" s="90"/>
      <c r="I10" s="88"/>
      <c r="J10" s="83"/>
      <c r="K10" s="84"/>
      <c r="L10" s="98"/>
    </row>
    <row r="11" spans="1:12">
      <c r="A11" s="133"/>
      <c r="B11" s="103"/>
      <c r="C11" s="88"/>
      <c r="D11" s="81"/>
      <c r="E11" s="99"/>
      <c r="F11" s="88"/>
      <c r="G11" s="83"/>
      <c r="H11" s="90"/>
      <c r="I11" s="88"/>
      <c r="J11" s="83"/>
      <c r="K11" s="84"/>
      <c r="L11" s="98"/>
    </row>
    <row r="12" spans="1:12">
      <c r="A12" s="133"/>
      <c r="B12" s="103"/>
      <c r="C12" s="88"/>
      <c r="D12" s="81"/>
      <c r="E12" s="99"/>
      <c r="F12" s="88"/>
      <c r="G12" s="83"/>
      <c r="H12" s="90"/>
      <c r="I12" s="88"/>
      <c r="J12" s="83"/>
      <c r="K12" s="84"/>
      <c r="L12" s="98"/>
    </row>
    <row r="13" spans="1:12">
      <c r="A13" s="133"/>
      <c r="B13" s="104"/>
      <c r="C13" s="83"/>
      <c r="D13" s="81"/>
      <c r="E13" s="83"/>
      <c r="F13" s="83"/>
      <c r="G13" s="83"/>
      <c r="H13" s="87"/>
      <c r="I13" s="83"/>
      <c r="J13" s="83"/>
      <c r="K13" s="84"/>
      <c r="L13" s="98"/>
    </row>
    <row r="14" spans="1:12">
      <c r="A14" s="133"/>
      <c r="B14" s="104"/>
      <c r="C14" s="83"/>
      <c r="D14" s="81"/>
      <c r="E14" s="83"/>
      <c r="F14" s="83"/>
      <c r="G14" s="83"/>
      <c r="H14" s="87"/>
      <c r="I14" s="83"/>
      <c r="J14" s="83"/>
      <c r="K14" s="84"/>
      <c r="L14" s="98"/>
    </row>
    <row r="15" spans="1:12">
      <c r="A15" s="133"/>
      <c r="B15" s="104"/>
      <c r="C15" s="83"/>
      <c r="D15" s="81"/>
      <c r="E15" s="83"/>
      <c r="F15" s="83"/>
      <c r="G15" s="83"/>
      <c r="H15" s="87"/>
      <c r="I15" s="83"/>
      <c r="J15" s="83"/>
      <c r="K15" s="84"/>
      <c r="L15" s="98"/>
    </row>
    <row r="16" spans="1:12">
      <c r="A16" s="133"/>
      <c r="B16" s="102"/>
      <c r="C16" s="88"/>
      <c r="D16" s="80"/>
      <c r="E16" s="88"/>
      <c r="F16" s="88"/>
      <c r="G16" s="88"/>
      <c r="H16" s="86"/>
      <c r="I16" s="88"/>
      <c r="J16" s="88"/>
      <c r="K16" s="89"/>
      <c r="L16" s="98"/>
    </row>
    <row r="17" spans="1:26">
      <c r="A17" s="134"/>
      <c r="B17" s="104"/>
      <c r="C17" s="82"/>
      <c r="D17" s="81"/>
      <c r="E17" s="83"/>
      <c r="F17" s="83"/>
      <c r="G17" s="83"/>
      <c r="H17" s="87"/>
      <c r="I17" s="83"/>
      <c r="J17" s="83"/>
      <c r="K17" s="84"/>
      <c r="L17" s="98"/>
    </row>
    <row r="18" spans="1:26">
      <c r="A18" s="133"/>
      <c r="B18" s="104"/>
      <c r="C18" s="191"/>
      <c r="D18" s="81"/>
      <c r="E18" s="83"/>
      <c r="F18" s="83"/>
      <c r="G18" s="83"/>
      <c r="H18" s="87"/>
      <c r="I18" s="83"/>
      <c r="J18" s="83"/>
      <c r="K18" s="84"/>
      <c r="L18" s="98"/>
    </row>
    <row r="19" spans="1:26">
      <c r="A19" s="133"/>
      <c r="B19" s="102"/>
      <c r="C19" s="83"/>
      <c r="D19" s="81"/>
      <c r="E19" s="88"/>
      <c r="F19" s="83"/>
      <c r="G19" s="83"/>
      <c r="H19" s="87"/>
      <c r="I19" s="83"/>
      <c r="J19" s="83"/>
      <c r="K19" s="84"/>
      <c r="L19" s="98"/>
    </row>
    <row r="20" spans="1:26">
      <c r="A20" s="133"/>
      <c r="B20" s="102"/>
      <c r="C20" s="83"/>
      <c r="D20" s="81"/>
      <c r="E20" s="88"/>
      <c r="F20" s="83"/>
      <c r="G20" s="83"/>
      <c r="H20" s="87"/>
      <c r="I20" s="83"/>
      <c r="J20" s="83"/>
      <c r="K20" s="84"/>
      <c r="L20" s="98"/>
    </row>
    <row r="21" spans="1:26">
      <c r="A21" s="133"/>
      <c r="B21" s="102"/>
      <c r="C21" s="83"/>
      <c r="D21" s="81"/>
      <c r="E21" s="88"/>
      <c r="F21" s="83"/>
      <c r="G21" s="83"/>
      <c r="H21" s="87"/>
      <c r="I21" s="83"/>
      <c r="J21" s="83"/>
      <c r="K21" s="84"/>
      <c r="L21" s="98"/>
    </row>
    <row r="22" spans="1:26">
      <c r="A22" s="133"/>
      <c r="B22" s="104"/>
      <c r="C22" s="82"/>
      <c r="D22" s="81"/>
      <c r="E22" s="83"/>
      <c r="F22" s="83"/>
      <c r="G22" s="83"/>
      <c r="H22" s="87"/>
      <c r="I22" s="83"/>
      <c r="J22" s="83"/>
      <c r="K22" s="84"/>
      <c r="L22" s="98"/>
    </row>
    <row r="23" spans="1:26">
      <c r="A23" s="134"/>
      <c r="B23" s="104"/>
      <c r="C23" s="82"/>
      <c r="D23" s="81"/>
      <c r="E23" s="83"/>
      <c r="F23" s="83"/>
      <c r="G23" s="83"/>
      <c r="H23" s="87"/>
      <c r="I23" s="83"/>
      <c r="J23" s="83"/>
      <c r="K23" s="84"/>
      <c r="L23" s="98"/>
    </row>
    <row r="24" spans="1:26">
      <c r="A24" s="133"/>
      <c r="B24" s="104"/>
      <c r="C24" s="82"/>
      <c r="D24" s="81"/>
      <c r="E24" s="83"/>
      <c r="F24" s="83"/>
      <c r="G24" s="83"/>
      <c r="H24" s="87"/>
      <c r="I24" s="83"/>
      <c r="J24" s="83"/>
      <c r="K24" s="84"/>
      <c r="L24" s="98"/>
    </row>
    <row r="25" spans="1:26">
      <c r="A25" s="133"/>
      <c r="B25" s="102"/>
      <c r="C25" s="82"/>
      <c r="D25" s="105"/>
      <c r="E25" s="88"/>
      <c r="F25" s="83"/>
      <c r="G25" s="83"/>
      <c r="H25" s="87"/>
      <c r="I25" s="83"/>
      <c r="J25" s="83"/>
      <c r="K25" s="84"/>
      <c r="L25" s="98"/>
    </row>
    <row r="26" spans="1:26">
      <c r="A26" s="133"/>
      <c r="B26" s="106"/>
      <c r="C26" s="82"/>
      <c r="D26" s="81"/>
      <c r="E26" s="88"/>
      <c r="F26" s="88"/>
      <c r="G26" s="83"/>
      <c r="H26" s="86"/>
      <c r="I26" s="88"/>
      <c r="J26" s="83"/>
      <c r="K26" s="84"/>
      <c r="L26" s="98"/>
    </row>
    <row r="27" spans="1:26">
      <c r="A27" s="133"/>
      <c r="B27" s="106"/>
      <c r="C27" s="82"/>
      <c r="D27" s="81"/>
      <c r="E27" s="88"/>
      <c r="F27" s="88"/>
      <c r="G27" s="91"/>
      <c r="H27" s="86"/>
      <c r="I27" s="88"/>
      <c r="J27" s="91"/>
      <c r="K27" s="129"/>
      <c r="L27" s="98"/>
    </row>
    <row r="28" spans="1:26" ht="16.5" thickBot="1">
      <c r="A28" s="133"/>
      <c r="B28" s="102"/>
      <c r="C28" s="82"/>
      <c r="D28" s="81"/>
      <c r="E28" s="88"/>
      <c r="F28" s="83"/>
      <c r="G28" s="83"/>
      <c r="H28" s="87"/>
      <c r="I28" s="83"/>
      <c r="J28" s="83"/>
      <c r="K28" s="84"/>
      <c r="L28" s="98"/>
    </row>
    <row r="29" spans="1:26" s="231" customFormat="1" ht="16.5" thickBot="1">
      <c r="A29" s="109"/>
      <c r="B29" s="109"/>
      <c r="C29" s="110"/>
      <c r="D29" s="112"/>
      <c r="E29" s="113"/>
      <c r="F29" s="114"/>
      <c r="G29" s="112"/>
      <c r="H29" s="109"/>
      <c r="I29" s="110"/>
      <c r="J29" s="114"/>
      <c r="K29" s="126"/>
      <c r="L29" s="1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231" customFormat="1">
      <c r="A30" s="134"/>
      <c r="B30" s="107"/>
      <c r="C30" s="93"/>
      <c r="D30" s="81"/>
      <c r="E30" s="96"/>
      <c r="F30" s="93"/>
      <c r="G30" s="83"/>
      <c r="H30" s="92"/>
      <c r="I30" s="94"/>
      <c r="J30" s="83"/>
      <c r="K30" s="84"/>
      <c r="L30" s="9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231" customFormat="1">
      <c r="A31" s="133"/>
      <c r="B31" s="102"/>
      <c r="C31" s="88"/>
      <c r="D31" s="120"/>
      <c r="E31" s="88"/>
      <c r="F31" s="88"/>
      <c r="G31" s="122"/>
      <c r="H31" s="86"/>
      <c r="I31" s="88"/>
      <c r="J31" s="95"/>
      <c r="K31" s="128"/>
      <c r="L31" s="9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231" customFormat="1" ht="16.5" thickBot="1">
      <c r="A32" s="133"/>
      <c r="B32" s="102"/>
      <c r="C32" s="88"/>
      <c r="D32" s="120"/>
      <c r="E32" s="95"/>
      <c r="F32" s="95"/>
      <c r="G32" s="122"/>
      <c r="H32" s="86"/>
      <c r="I32" s="88"/>
      <c r="J32" s="95"/>
      <c r="K32" s="128"/>
      <c r="L32" s="9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231" customFormat="1" ht="16.5" thickBot="1">
      <c r="A33" s="232" t="s">
        <v>0</v>
      </c>
      <c r="B33" s="115"/>
      <c r="C33" s="116"/>
      <c r="D33" s="121">
        <f>D32+D31+D29</f>
        <v>0</v>
      </c>
      <c r="E33" s="117"/>
      <c r="F33" s="117"/>
      <c r="G33" s="123">
        <f>G32+G31+G29</f>
        <v>0</v>
      </c>
      <c r="H33" s="118"/>
      <c r="I33" s="117"/>
      <c r="J33" s="124">
        <f>J32+J31+J29</f>
        <v>0</v>
      </c>
      <c r="K33" s="127">
        <f>D33+G33+J33</f>
        <v>0</v>
      </c>
      <c r="L33" s="119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</sheetData>
  <mergeCells count="5">
    <mergeCell ref="B5:D5"/>
    <mergeCell ref="H5:J5"/>
    <mergeCell ref="K5:K6"/>
    <mergeCell ref="L5:L6"/>
    <mergeCell ref="E5:G5"/>
  </mergeCells>
  <printOptions horizontalCentered="1"/>
  <pageMargins left="1" right="1" top="1" bottom="1" header="0.5" footer="0.5"/>
  <pageSetup scale="59" fitToHeight="8" orientation="landscape" r:id="rId1"/>
  <headerFooter scaleWithDoc="0">
    <oddHeader xml:space="preserve">&amp;L&amp;G&amp;R&amp;8&amp;K1F497DAdvanced Maize Seed Adoption Program (AMSAP)
RFA No.: RFA-663-15-000010&amp;K000000
</oddHeader>
    <oddFooter>&amp;C&amp;"Arial,Italic"&amp;8&amp;K1F497DUse or disclosure of data contained on this sheet is subject to the restriction on the title page of this application&amp;R&amp;8&amp;K1F497DPAGE 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96d1671-b0b4-4464-a043-593dbebfaddd">
      <UserInfo>
        <DisplayName/>
        <AccountId xsi:nil="true"/>
        <AccountType/>
      </UserInfo>
    </SharedWithUsers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15F0CF2DEE93488BB737157A40581A" ma:contentTypeVersion="" ma:contentTypeDescription="Create a new document." ma:contentTypeScope="" ma:versionID="9388827a70365eea6467dfba30d22496">
  <xsd:schema xmlns:xsd="http://www.w3.org/2001/XMLSchema" xmlns:xs="http://www.w3.org/2001/XMLSchema" xmlns:p="http://schemas.microsoft.com/office/2006/metadata/properties" xmlns:ns1="http://schemas.microsoft.com/sharepoint/v3" xmlns:ns2="a96d1671-b0b4-4464-a043-593dbebfaddd" xmlns:ns3="1126bccf-9216-406c-bb9a-ee1cf205a655" targetNamespace="http://schemas.microsoft.com/office/2006/metadata/properties" ma:root="true" ma:fieldsID="7cb756758410223f3bb7891bbb10f705" ns1:_="" ns2:_="" ns3:_="">
    <xsd:import namespace="http://schemas.microsoft.com/sharepoint/v3"/>
    <xsd:import namespace="a96d1671-b0b4-4464-a043-593dbebfaddd"/>
    <xsd:import namespace="1126bccf-9216-406c-bb9a-ee1cf205a65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d1671-b0b4-4464-a043-593dbebfad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6bccf-9216-406c-bb9a-ee1cf205a65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36BD33-95D3-4621-A89C-CA8847DF9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FCA30-8C42-4211-B0B0-18238A0918BE}">
  <ds:schemaRefs>
    <ds:schemaRef ds:uri="1126bccf-9216-406c-bb9a-ee1cf205a65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a96d1671-b0b4-4464-a043-593dbebfaddd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FEDA1F8-522F-42F0-A5DF-A3F12F2420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6d1671-b0b4-4464-a043-593dbebfaddd"/>
    <ds:schemaRef ds:uri="1126bccf-9216-406c-bb9a-ee1cf205a6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Short Summary</vt:lpstr>
      <vt:lpstr>DETAILED BUDGET</vt:lpstr>
      <vt:lpstr>Training</vt:lpstr>
      <vt:lpstr>Third Party Match (if applies)</vt:lpstr>
      <vt:lpstr>AIDMAX</vt:lpstr>
      <vt:lpstr>Training!fo</vt:lpstr>
      <vt:lpstr>IN</vt:lpstr>
      <vt:lpstr>INHQ</vt:lpstr>
      <vt:lpstr>INODC</vt:lpstr>
      <vt:lpstr>'DETAILED BUDGET'!Print_Area</vt:lpstr>
      <vt:lpstr>Training!Print_Area</vt:lpstr>
      <vt:lpstr>'DETAILED BUDGET'!Print_Titles</vt:lpstr>
    </vt:vector>
  </TitlesOfParts>
  <Company>acdivoca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Kyle Austin Freedman</dc:creator>
  <cp:lastModifiedBy>Kyle Austin Freedman</cp:lastModifiedBy>
  <cp:lastPrinted>2015-07-19T00:27:55Z</cp:lastPrinted>
  <dcterms:created xsi:type="dcterms:W3CDTF">2005-12-05T16:30:37Z</dcterms:created>
  <dcterms:modified xsi:type="dcterms:W3CDTF">2019-07-31T20:49:55Z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0x0101007015F0CF2DEE93488BB737157A40581A</vt:lpwstr>
  </property>
</Properties>
</file>